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AlgorithmName="SHA-512" workbookHashValue="TkR1+9FWshHKbRmdkyMuBLoMlVuwWhTrUh+iSQk5O6Tuh25xBwqA6Iv2a3CCCyWA6qErKtF64fOXWgsHisy1Rw==" workbookSaltValue="kjCrc/XWPnDZjPuBtLP+Wg==" workbookSpinCount="100000" lockStructure="1"/>
  <bookViews>
    <workbookView xWindow="-105" yWindow="-105" windowWidth="20730" windowHeight="11760" tabRatio="406"/>
  </bookViews>
  <sheets>
    <sheet name="申請書" sheetId="5" r:id="rId1"/>
    <sheet name="利用起案書・許可書" sheetId="3" state="hidden" r:id="rId2"/>
    <sheet name="変更" sheetId="1" state="hidden" r:id="rId3"/>
    <sheet name="免除" sheetId="2" state="hidden" r:id="rId4"/>
    <sheet name="許可書" sheetId="4" state="hidden" r:id="rId5"/>
  </sheets>
  <definedNames>
    <definedName name="_xlnm._FilterDatabase" localSheetId="2" hidden="1">変更!$D$1:$Z$15</definedName>
    <definedName name="_xlnm.Print_Area" localSheetId="4">許可書!$A$1:$Y$32</definedName>
    <definedName name="_xlnm.Print_Area" localSheetId="0">申請書!$A$1:$AJ$30</definedName>
    <definedName name="_xlnm.Print_Area" localSheetId="2">変更!$A$1:$AA$28</definedName>
    <definedName name="_xlnm.Print_Area" localSheetId="3">免除!$A$1:$AA$28</definedName>
    <definedName name="_xlnm.Print_Area" localSheetId="1">利用起案書・許可書!$A$1:$Y$90</definedName>
    <definedName name="Z_4FD7312F_1E23_4A08_AF27_47C4414A7FE4_.wvu.Cols" localSheetId="2" hidden="1">変更!$AC:$AH</definedName>
    <definedName name="Z_4FD7312F_1E23_4A08_AF27_47C4414A7FE4_.wvu.Cols" localSheetId="3" hidden="1">免除!$AF:$AK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8" i="5" l="1"/>
  <c r="AA20" i="5"/>
  <c r="AA19" i="5"/>
  <c r="AA21" i="5"/>
  <c r="AA22" i="5"/>
  <c r="AA23" i="5"/>
  <c r="T23" i="5"/>
  <c r="M23" i="5"/>
  <c r="K15" i="3"/>
  <c r="M23" i="3"/>
  <c r="M22" i="3"/>
  <c r="M21" i="3"/>
  <c r="M20" i="3"/>
  <c r="M19" i="3"/>
  <c r="H23" i="3"/>
  <c r="H22" i="3"/>
  <c r="H21" i="3"/>
  <c r="H20" i="3"/>
  <c r="H19" i="3"/>
  <c r="R15" i="3"/>
  <c r="R14" i="3"/>
  <c r="P15" i="3"/>
  <c r="P14" i="3"/>
  <c r="I15" i="3"/>
  <c r="G15" i="3"/>
  <c r="K14" i="3"/>
  <c r="I14" i="3"/>
  <c r="G14" i="3"/>
  <c r="D6" i="3"/>
  <c r="B5" i="3"/>
  <c r="K7" i="1"/>
  <c r="K6" i="1"/>
  <c r="M7" i="1"/>
  <c r="M6" i="1"/>
  <c r="G15" i="4"/>
  <c r="G14" i="4"/>
  <c r="K8" i="2"/>
  <c r="M6" i="2"/>
  <c r="K6" i="2"/>
  <c r="K8" i="1"/>
  <c r="K69" i="3"/>
  <c r="H23" i="4"/>
  <c r="H22" i="4"/>
  <c r="H21" i="4"/>
  <c r="H20" i="4"/>
  <c r="M23" i="4"/>
  <c r="M22" i="4"/>
  <c r="M21" i="4"/>
  <c r="M20" i="4"/>
  <c r="M19" i="4"/>
  <c r="H19" i="4"/>
  <c r="R15" i="4"/>
  <c r="P15" i="4"/>
  <c r="K15" i="4"/>
  <c r="I15" i="4"/>
  <c r="R14" i="4"/>
  <c r="P14" i="4"/>
  <c r="K14" i="4"/>
  <c r="I14" i="4"/>
  <c r="D6" i="4"/>
  <c r="B5" i="4"/>
  <c r="E12" i="4"/>
  <c r="BL9" i="4"/>
  <c r="BL8" i="4"/>
  <c r="BM7" i="4"/>
  <c r="BL7" i="4"/>
  <c r="BM6" i="4"/>
  <c r="BL6" i="4"/>
  <c r="BL5" i="4"/>
  <c r="BL4" i="4"/>
  <c r="S21" i="4"/>
  <c r="S20" i="4"/>
  <c r="S22" i="4"/>
  <c r="S23" i="4"/>
  <c r="M24" i="4"/>
  <c r="S19" i="4"/>
  <c r="H24" i="4"/>
  <c r="N15" i="4"/>
  <c r="N14" i="4"/>
  <c r="N16" i="3"/>
  <c r="N16" i="4"/>
  <c r="L16" i="3"/>
  <c r="L16" i="4"/>
  <c r="S24" i="4"/>
  <c r="H6" i="1"/>
  <c r="H6" i="2"/>
  <c r="BA5" i="2"/>
  <c r="BA4" i="2"/>
  <c r="D18" i="2"/>
  <c r="C81" i="3"/>
  <c r="BA5" i="1"/>
  <c r="BA4" i="1"/>
  <c r="E12" i="3"/>
  <c r="D18" i="1"/>
  <c r="M24" i="3"/>
  <c r="H24" i="3"/>
  <c r="H69" i="3"/>
  <c r="N15" i="3"/>
  <c r="N14" i="3"/>
  <c r="S23" i="3"/>
  <c r="S22" i="3"/>
  <c r="S21" i="3"/>
  <c r="S20" i="3"/>
  <c r="S19" i="3"/>
  <c r="BL9" i="3"/>
  <c r="BL8" i="3"/>
  <c r="BM7" i="3"/>
  <c r="BL7" i="3"/>
  <c r="BM6" i="3"/>
  <c r="BL6" i="3"/>
  <c r="BL5" i="3"/>
  <c r="BL4" i="3"/>
  <c r="S24" i="3"/>
</calcChain>
</file>

<file path=xl/sharedStrings.xml><?xml version="1.0" encoding="utf-8"?>
<sst xmlns="http://schemas.openxmlformats.org/spreadsheetml/2006/main" count="385" uniqueCount="195">
  <si>
    <r>
      <t>取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扱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区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分</t>
    </r>
  </si>
  <si>
    <t>決　裁　区　分</t>
  </si>
  <si>
    <r>
      <t>決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日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付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印</t>
    </r>
  </si>
  <si>
    <r>
      <t>発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済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印</t>
    </r>
  </si>
  <si>
    <t>所長</t>
    <rPh sb="0" eb="2">
      <t>ショチョウ</t>
    </rPh>
    <phoneticPr fontId="2"/>
  </si>
  <si>
    <t>天草青年の家</t>
  </si>
  <si>
    <t>起　案　者</t>
  </si>
  <si>
    <t>文　書　審　査</t>
  </si>
  <si>
    <t>起　案　日</t>
  </si>
  <si>
    <t>月</t>
    <rPh sb="0" eb="1">
      <t>ゲツ</t>
    </rPh>
    <phoneticPr fontId="9"/>
  </si>
  <si>
    <t>日</t>
    <rPh sb="0" eb="1">
      <t>ニチ</t>
    </rPh>
    <phoneticPr fontId="9"/>
  </si>
  <si>
    <t>公　印　審　査</t>
    <rPh sb="0" eb="1">
      <t>コウ</t>
    </rPh>
    <rPh sb="2" eb="3">
      <t>イン</t>
    </rPh>
    <rPh sb="4" eb="5">
      <t>シン</t>
    </rPh>
    <rPh sb="6" eb="7">
      <t>サ</t>
    </rPh>
    <phoneticPr fontId="9"/>
  </si>
  <si>
    <t>所　　長　　</t>
    <phoneticPr fontId="9"/>
  </si>
  <si>
    <t>　このことについて</t>
    <phoneticPr fontId="2"/>
  </si>
  <si>
    <t>副　所　長</t>
    <rPh sb="0" eb="1">
      <t>フク</t>
    </rPh>
    <phoneticPr fontId="9"/>
  </si>
  <si>
    <t xml:space="preserve">から別紙のとおり利用申し込みがあり、審査しましたところ適当と認められますので、別紙により施行してよろしいか伺います。
</t>
    <phoneticPr fontId="2"/>
  </si>
  <si>
    <t>事業課主任</t>
    <rPh sb="0" eb="2">
      <t>ジギョウ</t>
    </rPh>
    <rPh sb="2" eb="3">
      <t>カ</t>
    </rPh>
    <rPh sb="3" eb="5">
      <t>シュニン</t>
    </rPh>
    <phoneticPr fontId="9"/>
  </si>
  <si>
    <t>印</t>
    <rPh sb="0" eb="1">
      <t>イン</t>
    </rPh>
    <phoneticPr fontId="2"/>
  </si>
  <si>
    <t>利用変更許可申請書の許可について　（伺い）</t>
    <rPh sb="0" eb="2">
      <t>リヨウ</t>
    </rPh>
    <rPh sb="2" eb="4">
      <t>ヘンコウ</t>
    </rPh>
    <rPh sb="4" eb="6">
      <t>キョカ</t>
    </rPh>
    <rPh sb="6" eb="9">
      <t>シンセイショ</t>
    </rPh>
    <rPh sb="10" eb="12">
      <t>キョカ</t>
    </rPh>
    <rPh sb="18" eb="19">
      <t>ウカガ</t>
    </rPh>
    <phoneticPr fontId="2"/>
  </si>
  <si>
    <t>施設利用料免除申請書の許可について（伺い）</t>
    <rPh sb="0" eb="2">
      <t>シセツ</t>
    </rPh>
    <rPh sb="2" eb="4">
      <t>リヨウ</t>
    </rPh>
    <rPh sb="4" eb="5">
      <t>リョウ</t>
    </rPh>
    <rPh sb="5" eb="7">
      <t>メンジョ</t>
    </rPh>
    <rPh sb="7" eb="10">
      <t>シンセイショ</t>
    </rPh>
    <rPh sb="11" eb="13">
      <t>キョカ</t>
    </rPh>
    <phoneticPr fontId="2"/>
  </si>
  <si>
    <t>（指定）天青宿第</t>
    <rPh sb="6" eb="7">
      <t>シュク</t>
    </rPh>
    <phoneticPr fontId="2"/>
  </si>
  <si>
    <t>号</t>
    <rPh sb="0" eb="1">
      <t>ゴウ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</si>
  <si>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</si>
  <si>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</si>
  <si>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</si>
  <si>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利 用 許 可 書</t>
  </si>
  <si>
    <t>団体名</t>
    <rPh sb="0" eb="3">
      <t>ダンタイメイ</t>
    </rPh>
    <phoneticPr fontId="2"/>
  </si>
  <si>
    <t>年間シートの団体番号を入力</t>
    <rPh sb="0" eb="2">
      <t>ネンカン</t>
    </rPh>
    <rPh sb="6" eb="8">
      <t>ダンタイ</t>
    </rPh>
    <rPh sb="8" eb="10">
      <t>バンゴウ</t>
    </rPh>
    <rPh sb="11" eb="13">
      <t>ニュウリョク</t>
    </rPh>
    <phoneticPr fontId="2"/>
  </si>
  <si>
    <t>利用予定人数</t>
    <rPh sb="0" eb="2">
      <t>リヨウ</t>
    </rPh>
    <rPh sb="2" eb="4">
      <t>ヨテイ</t>
    </rPh>
    <rPh sb="4" eb="6">
      <t>ニンズウ</t>
    </rPh>
    <phoneticPr fontId="2"/>
  </si>
  <si>
    <t>入所日</t>
    <rPh sb="0" eb="2">
      <t>ニュウショ</t>
    </rPh>
    <rPh sb="2" eb="3">
      <t>ビ</t>
    </rPh>
    <phoneticPr fontId="2"/>
  </si>
  <si>
    <t>熊本県立天草青年の家</t>
  </si>
  <si>
    <t>退所日</t>
    <rPh sb="0" eb="2">
      <t>タイショ</t>
    </rPh>
    <rPh sb="2" eb="3">
      <t>ビ</t>
    </rPh>
    <phoneticPr fontId="2"/>
  </si>
  <si>
    <t>指定管理者　</t>
    <phoneticPr fontId="2"/>
  </si>
  <si>
    <t>泊日数</t>
    <rPh sb="0" eb="1">
      <t>ハク</t>
    </rPh>
    <rPh sb="1" eb="3">
      <t>ニッスウ</t>
    </rPh>
    <phoneticPr fontId="2"/>
  </si>
  <si>
    <t>代表者　　中　川　保　敬</t>
    <phoneticPr fontId="2"/>
  </si>
  <si>
    <t>備考</t>
    <rPh sb="0" eb="2">
      <t>ビコウ</t>
    </rPh>
    <phoneticPr fontId="2"/>
  </si>
  <si>
    <t>　　　　　熊本県立天草青年の家を下記のとおり利用することを許可します。</t>
    <rPh sb="22" eb="24">
      <t>リヨウ</t>
    </rPh>
    <phoneticPr fontId="2"/>
  </si>
  <si>
    <t>　利用団体</t>
    <phoneticPr fontId="2"/>
  </si>
  <si>
    <t>　利用施設</t>
    <phoneticPr fontId="2"/>
  </si>
  <si>
    <t>　□  宿泊棟　　　□ キャンプ場　　　□ その他</t>
    <phoneticPr fontId="2"/>
  </si>
  <si>
    <t>　利用期間</t>
    <phoneticPr fontId="2"/>
  </si>
  <si>
    <t>月</t>
    <rPh sb="0" eb="1">
      <t>ガツ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</si>
  <si>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</si>
  <si>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</si>
  <si>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泊</t>
    <rPh sb="0" eb="1">
      <t>ハク</t>
    </rPh>
    <phoneticPr fontId="2"/>
  </si>
  <si>
    <t>日の利用　　／</t>
    <rPh sb="0" eb="1">
      <t>ニチ</t>
    </rPh>
    <rPh sb="2" eb="4">
      <t>リヨウ</t>
    </rPh>
    <phoneticPr fontId="2"/>
  </si>
  <si>
    <t>日帰り利用</t>
    <rPh sb="0" eb="2">
      <t>ヒガエ</t>
    </rPh>
    <rPh sb="3" eb="5">
      <t>リヨウ</t>
    </rPh>
    <phoneticPr fontId="2"/>
  </si>
  <si>
    <t>　利用人数</t>
    <phoneticPr fontId="2"/>
  </si>
  <si>
    <t>男</t>
  </si>
  <si>
    <t>女</t>
  </si>
  <si>
    <t>合計</t>
  </si>
  <si>
    <t>就学前の者</t>
  </si>
  <si>
    <t xml:space="preserve">人 </t>
  </si>
  <si>
    <t>小学生</t>
  </si>
  <si>
    <t>中学生</t>
  </si>
  <si>
    <t>高校生</t>
  </si>
  <si>
    <t>一般／引率者</t>
  </si>
  <si>
    <t>合　計</t>
  </si>
  <si>
    <t>注）</t>
    <rPh sb="0" eb="1">
      <t>チュウ</t>
    </rPh>
    <phoneticPr fontId="2"/>
  </si>
  <si>
    <t>１　この許可書は、入所当日に入所担当職員へ提出してください。</t>
    <phoneticPr fontId="2"/>
  </si>
  <si>
    <t>２　許可を受けた内容に変更があるときは、速やかに天草青年の家へ連絡されるとともに、別紙</t>
    <phoneticPr fontId="2"/>
  </si>
  <si>
    <t>　　『利用変更許可申請書』をあらためて提出し、その許可を受けてください。</t>
    <phoneticPr fontId="2"/>
  </si>
  <si>
    <t>３　施設等の利用を中止するときは、速やかに天草青年の家へ連絡されるとともに、別紙『利用</t>
    <phoneticPr fontId="2"/>
  </si>
  <si>
    <t>　　中止届出書』を提出してください。</t>
    <phoneticPr fontId="2"/>
  </si>
  <si>
    <t>申込書類確認項目</t>
    <rPh sb="0" eb="2">
      <t>モウシコ</t>
    </rPh>
    <rPh sb="2" eb="4">
      <t>ショルイ</t>
    </rPh>
    <rPh sb="4" eb="6">
      <t>カクニン</t>
    </rPh>
    <rPh sb="6" eb="8">
      <t>コウモク</t>
    </rPh>
    <phoneticPr fontId="2"/>
  </si>
  <si>
    <t>利用許可申請書</t>
    <rPh sb="0" eb="2">
      <t>リヨウ</t>
    </rPh>
    <rPh sb="2" eb="4">
      <t>キョカ</t>
    </rPh>
    <rPh sb="4" eb="7">
      <t>シンセイショ</t>
    </rPh>
    <phoneticPr fontId="2"/>
  </si>
  <si>
    <t>利用変更許可申請書</t>
    <rPh sb="0" eb="2">
      <t>リヨウ</t>
    </rPh>
    <rPh sb="2" eb="4">
      <t>ヘンコウ</t>
    </rPh>
    <rPh sb="4" eb="6">
      <t>キョカ</t>
    </rPh>
    <rPh sb="6" eb="9">
      <t>シンセイショ</t>
    </rPh>
    <phoneticPr fontId="2"/>
  </si>
  <si>
    <t>免除申請書</t>
    <rPh sb="0" eb="2">
      <t>メンジョ</t>
    </rPh>
    <rPh sb="2" eb="5">
      <t>シンセイショ</t>
    </rPh>
    <phoneticPr fontId="2"/>
  </si>
  <si>
    <t>名簿</t>
    <rPh sb="0" eb="2">
      <t>メイボ</t>
    </rPh>
    <phoneticPr fontId="2"/>
  </si>
  <si>
    <t>ペーロン名簿</t>
    <rPh sb="4" eb="6">
      <t>メイボ</t>
    </rPh>
    <phoneticPr fontId="2"/>
  </si>
  <si>
    <t>野外炊飯食材注文票</t>
    <rPh sb="0" eb="2">
      <t>ヤガイ</t>
    </rPh>
    <rPh sb="2" eb="4">
      <t>スイハン</t>
    </rPh>
    <rPh sb="4" eb="6">
      <t>ショクザイ</t>
    </rPh>
    <rPh sb="6" eb="8">
      <t>チュウモン</t>
    </rPh>
    <rPh sb="8" eb="9">
      <t>ヒョウ</t>
    </rPh>
    <phoneticPr fontId="2"/>
  </si>
  <si>
    <t>クラフト予約表に記入</t>
    <rPh sb="4" eb="6">
      <t>ヨヤク</t>
    </rPh>
    <rPh sb="6" eb="7">
      <t>ヒョウ</t>
    </rPh>
    <rPh sb="8" eb="10">
      <t>キニュウ</t>
    </rPh>
    <phoneticPr fontId="2"/>
  </si>
  <si>
    <t>食物アレルギー</t>
    <rPh sb="0" eb="2">
      <t>ショクモツ</t>
    </rPh>
    <phoneticPr fontId="2"/>
  </si>
  <si>
    <t>研修日程計画書</t>
    <rPh sb="0" eb="2">
      <t>ケンシュウ</t>
    </rPh>
    <rPh sb="2" eb="4">
      <t>ニッテイ</t>
    </rPh>
    <rPh sb="4" eb="7">
      <t>ケイカクショ</t>
    </rPh>
    <phoneticPr fontId="2"/>
  </si>
  <si>
    <t>利用相談用紙</t>
    <rPh sb="0" eb="2">
      <t>リヨウ</t>
    </rPh>
    <rPh sb="2" eb="4">
      <t>ソウダン</t>
    </rPh>
    <rPh sb="4" eb="6">
      <t>ヨウシ</t>
    </rPh>
    <phoneticPr fontId="2"/>
  </si>
  <si>
    <t>宿舎配当表　</t>
    <rPh sb="0" eb="2">
      <t>シュクシャ</t>
    </rPh>
    <rPh sb="2" eb="4">
      <t>ハイトウ</t>
    </rPh>
    <rPh sb="4" eb="5">
      <t>ヒョウ</t>
    </rPh>
    <phoneticPr fontId="2"/>
  </si>
  <si>
    <t>入所後</t>
    <rPh sb="0" eb="2">
      <t>ニュウショ</t>
    </rPh>
    <rPh sb="2" eb="3">
      <t>ゴ</t>
    </rPh>
    <phoneticPr fontId="2"/>
  </si>
  <si>
    <t>許可書</t>
    <rPh sb="0" eb="3">
      <t>キョカショ</t>
    </rPh>
    <phoneticPr fontId="2"/>
  </si>
  <si>
    <t>庶務へ提出</t>
    <rPh sb="0" eb="2">
      <t>ショム</t>
    </rPh>
    <rPh sb="3" eb="5">
      <t>テイシュツ</t>
    </rPh>
    <phoneticPr fontId="2"/>
  </si>
  <si>
    <t>入所時の打ち合せシート</t>
    <rPh sb="0" eb="2">
      <t>ニュウショ</t>
    </rPh>
    <rPh sb="2" eb="3">
      <t>ジ</t>
    </rPh>
    <rPh sb="4" eb="5">
      <t>ウ</t>
    </rPh>
    <rPh sb="6" eb="7">
      <t>アワ</t>
    </rPh>
    <phoneticPr fontId="2"/>
  </si>
  <si>
    <t>退所後、すべての書類の上にのせる</t>
    <rPh sb="0" eb="2">
      <t>タイショ</t>
    </rPh>
    <rPh sb="2" eb="3">
      <t>ゴ</t>
    </rPh>
    <rPh sb="8" eb="10">
      <t>ショルイ</t>
    </rPh>
    <rPh sb="11" eb="12">
      <t>ウエ</t>
    </rPh>
    <phoneticPr fontId="2"/>
  </si>
  <si>
    <t>団体アンケート</t>
    <rPh sb="0" eb="2">
      <t>ダンタイ</t>
    </rPh>
    <phoneticPr fontId="2"/>
  </si>
  <si>
    <t>その他の連絡事項</t>
    <rPh sb="2" eb="3">
      <t>タ</t>
    </rPh>
    <rPh sb="4" eb="6">
      <t>レンラク</t>
    </rPh>
    <rPh sb="6" eb="8">
      <t>ジコウ</t>
    </rPh>
    <phoneticPr fontId="2"/>
  </si>
  <si>
    <t>　</t>
    <phoneticPr fontId="9"/>
  </si>
  <si>
    <r>
      <t>文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書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番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号</t>
    </r>
    <phoneticPr fontId="2"/>
  </si>
  <si>
    <t>天青宿第</t>
    <rPh sb="0" eb="1">
      <t>アマ</t>
    </rPh>
    <rPh sb="1" eb="2">
      <t>セイ</t>
    </rPh>
    <rPh sb="2" eb="3">
      <t>シュク</t>
    </rPh>
    <rPh sb="3" eb="4">
      <t>ダイ</t>
    </rPh>
    <phoneticPr fontId="2"/>
  </si>
  <si>
    <t>所　　長　　</t>
    <phoneticPr fontId="9"/>
  </si>
  <si>
    <t>利用申し込みの許可について（伺い）</t>
  </si>
  <si>
    <t>号の1</t>
  </si>
  <si>
    <t>　　　　　（指定）天青宿第</t>
    <rPh sb="6" eb="8">
      <t>シテイ</t>
    </rPh>
    <rPh sb="9" eb="10">
      <t>アマ</t>
    </rPh>
    <rPh sb="10" eb="11">
      <t>セイ</t>
    </rPh>
    <rPh sb="11" eb="12">
      <t>シュク</t>
    </rPh>
    <rPh sb="12" eb="13">
      <t>ダイ</t>
    </rPh>
    <phoneticPr fontId="2"/>
  </si>
  <si>
    <t>　標記の件について</t>
    <phoneticPr fontId="2"/>
  </si>
  <si>
    <t>から別紙のとおり施設利用変更申し込みがあり、審査しましたところ適当と認められますので、別紙のとおり施行してよろしいか。</t>
    <phoneticPr fontId="2"/>
  </si>
  <si>
    <t>（</t>
    <phoneticPr fontId="2"/>
  </si>
  <si>
    <t>）</t>
    <phoneticPr fontId="2"/>
  </si>
  <si>
    <t>から</t>
    <phoneticPr fontId="2"/>
  </si>
  <si>
    <t>まで</t>
    <phoneticPr fontId="2"/>
  </si>
  <si>
    <t>年</t>
    <rPh sb="0" eb="1">
      <t>ネン</t>
    </rPh>
    <phoneticPr fontId="2"/>
  </si>
  <si>
    <t>本田　理佐</t>
    <rPh sb="0" eb="2">
      <t>ホンダ</t>
    </rPh>
    <rPh sb="3" eb="5">
      <t>リサ</t>
    </rPh>
    <phoneticPr fontId="2"/>
  </si>
  <si>
    <t>奥野　愛子</t>
    <rPh sb="0" eb="2">
      <t>オクノ</t>
    </rPh>
    <rPh sb="3" eb="5">
      <t>アイコ</t>
    </rPh>
    <phoneticPr fontId="2"/>
  </si>
  <si>
    <t>※起案は以下の順で並べる</t>
    <rPh sb="1" eb="3">
      <t>キアン</t>
    </rPh>
    <rPh sb="4" eb="6">
      <t>イカ</t>
    </rPh>
    <rPh sb="7" eb="8">
      <t>ジュン</t>
    </rPh>
    <rPh sb="9" eb="10">
      <t>ナラ</t>
    </rPh>
    <phoneticPr fontId="2"/>
  </si>
  <si>
    <t>その他の資料
（ＦＡＸや以前の資料）</t>
    <rPh sb="2" eb="3">
      <t>タ</t>
    </rPh>
    <rPh sb="4" eb="6">
      <t>シリョウ</t>
    </rPh>
    <rPh sb="12" eb="14">
      <t>イゼン</t>
    </rPh>
    <rPh sb="15" eb="17">
      <t>シリョウ</t>
    </rPh>
    <phoneticPr fontId="2"/>
  </si>
  <si>
    <t>サイト図・キャンプ物品貸出</t>
    <rPh sb="3" eb="4">
      <t>ズ</t>
    </rPh>
    <rPh sb="9" eb="11">
      <t>ブッピン</t>
    </rPh>
    <rPh sb="11" eb="13">
      <t>カシダシ</t>
    </rPh>
    <phoneticPr fontId="2"/>
  </si>
  <si>
    <t>※団体の封筒がない場合は、封筒作成（代表者・住所を記入）し、起案と一緒に回す</t>
    <rPh sb="1" eb="3">
      <t>ダンタイ</t>
    </rPh>
    <rPh sb="4" eb="6">
      <t>フウトウ</t>
    </rPh>
    <rPh sb="9" eb="11">
      <t>バアイ</t>
    </rPh>
    <rPh sb="13" eb="15">
      <t>フウトウ</t>
    </rPh>
    <rPh sb="15" eb="17">
      <t>サクセイ</t>
    </rPh>
    <rPh sb="18" eb="21">
      <t>ダイヒョウシャ</t>
    </rPh>
    <rPh sb="22" eb="24">
      <t>ジュウショ</t>
    </rPh>
    <rPh sb="25" eb="27">
      <t>キニュウ</t>
    </rPh>
    <rPh sb="30" eb="32">
      <t>キアン</t>
    </rPh>
    <rPh sb="33" eb="35">
      <t>イッショ</t>
    </rPh>
    <rPh sb="36" eb="37">
      <t>マワ</t>
    </rPh>
    <phoneticPr fontId="2"/>
  </si>
  <si>
    <t>その他</t>
    <rPh sb="2" eb="3">
      <t>タ</t>
    </rPh>
    <phoneticPr fontId="2"/>
  </si>
  <si>
    <t>チェック欄</t>
    <rPh sb="4" eb="5">
      <t>ラン</t>
    </rPh>
    <phoneticPr fontId="2"/>
  </si>
  <si>
    <t>　　提出済　　・　　後日　　・　　当日持参</t>
    <rPh sb="2" eb="4">
      <t>テイシュツ</t>
    </rPh>
    <rPh sb="4" eb="5">
      <t>スミ</t>
    </rPh>
    <rPh sb="10" eb="12">
      <t>ゴジツ</t>
    </rPh>
    <rPh sb="17" eb="19">
      <t>トウジツ</t>
    </rPh>
    <rPh sb="19" eb="21">
      <t>ジサン</t>
    </rPh>
    <phoneticPr fontId="2"/>
  </si>
  <si>
    <t>　　提出済　　・　　後日（　　　月　　　日　までに）　　</t>
    <rPh sb="2" eb="4">
      <t>テイシュツ</t>
    </rPh>
    <rPh sb="4" eb="5">
      <t>スミ</t>
    </rPh>
    <rPh sb="10" eb="12">
      <t>ゴジツ</t>
    </rPh>
    <rPh sb="16" eb="17">
      <t>ガツ</t>
    </rPh>
    <rPh sb="20" eb="21">
      <t>ニチ</t>
    </rPh>
    <phoneticPr fontId="2"/>
  </si>
  <si>
    <t>　　なし　・　提出済　　・　　後日　　・　　当日持参</t>
    <rPh sb="7" eb="9">
      <t>テイシュツ</t>
    </rPh>
    <rPh sb="9" eb="10">
      <t>スミ</t>
    </rPh>
    <rPh sb="15" eb="17">
      <t>ゴジツ</t>
    </rPh>
    <rPh sb="22" eb="24">
      <t>トウジツ</t>
    </rPh>
    <rPh sb="24" eb="26">
      <t>ジサン</t>
    </rPh>
    <phoneticPr fontId="2"/>
  </si>
  <si>
    <t>　　なし　・　提出済　　・　　後日　・　当日（　　　　　　）・しおり</t>
    <rPh sb="7" eb="9">
      <t>テイシュツ</t>
    </rPh>
    <rPh sb="9" eb="10">
      <t>スミ</t>
    </rPh>
    <rPh sb="15" eb="17">
      <t>ゴジツ</t>
    </rPh>
    <rPh sb="20" eb="22">
      <t>トウジツ</t>
    </rPh>
    <phoneticPr fontId="2"/>
  </si>
  <si>
    <t>　　なし　・　提出済　　・　　後日（　　　月　　　日　までに）　　</t>
    <rPh sb="7" eb="9">
      <t>テイシュツ</t>
    </rPh>
    <rPh sb="9" eb="10">
      <t>スミ</t>
    </rPh>
    <rPh sb="15" eb="17">
      <t>ゴジツ</t>
    </rPh>
    <rPh sb="21" eb="22">
      <t>ガツ</t>
    </rPh>
    <rPh sb="25" eb="26">
      <t>ニチ</t>
    </rPh>
    <phoneticPr fontId="2"/>
  </si>
  <si>
    <t xml:space="preserve"> 　提出済　　・　　後日（　　　月　　　日　までに）　　</t>
    <rPh sb="2" eb="4">
      <t>テイシュツ</t>
    </rPh>
    <rPh sb="4" eb="5">
      <t>スミ</t>
    </rPh>
    <rPh sb="10" eb="12">
      <t>ゴジツ</t>
    </rPh>
    <rPh sb="16" eb="17">
      <t>ガツ</t>
    </rPh>
    <rPh sb="20" eb="21">
      <t>ニチ</t>
    </rPh>
    <phoneticPr fontId="2"/>
  </si>
  <si>
    <t xml:space="preserve">    なし　・　提出済　　・　　後日　　・　　当日持参　・　当日印鑑持参</t>
    <rPh sb="9" eb="11">
      <t>テイシュツ</t>
    </rPh>
    <rPh sb="11" eb="12">
      <t>スミ</t>
    </rPh>
    <rPh sb="17" eb="19">
      <t>ゴジツ</t>
    </rPh>
    <rPh sb="24" eb="26">
      <t>トウジツ</t>
    </rPh>
    <rPh sb="26" eb="28">
      <t>ジサン</t>
    </rPh>
    <rPh sb="31" eb="33">
      <t>トウジツ</t>
    </rPh>
    <rPh sb="33" eb="35">
      <t>インカン</t>
    </rPh>
    <rPh sb="35" eb="37">
      <t>ジサン</t>
    </rPh>
    <phoneticPr fontId="2"/>
  </si>
  <si>
    <t xml:space="preserve">  利用相談用紙と比較し、必要事項を団体の日程計画書に書き写す</t>
    <rPh sb="2" eb="4">
      <t>リヨウ</t>
    </rPh>
    <rPh sb="4" eb="6">
      <t>ソウダン</t>
    </rPh>
    <rPh sb="6" eb="8">
      <t>ヨウシ</t>
    </rPh>
    <rPh sb="9" eb="11">
      <t>ヒカク</t>
    </rPh>
    <rPh sb="13" eb="15">
      <t>ヒツヨウ</t>
    </rPh>
    <rPh sb="15" eb="17">
      <t>ジコウ</t>
    </rPh>
    <rPh sb="18" eb="20">
      <t>ダンタイ</t>
    </rPh>
    <rPh sb="21" eb="23">
      <t>ニッテイ</t>
    </rPh>
    <rPh sb="23" eb="26">
      <t>ケイカクショ</t>
    </rPh>
    <rPh sb="27" eb="28">
      <t>カ</t>
    </rPh>
    <rPh sb="29" eb="30">
      <t>ウツ</t>
    </rPh>
    <phoneticPr fontId="2"/>
  </si>
  <si>
    <t>　　なし　・　記入済　　</t>
    <rPh sb="7" eb="9">
      <t>キニュウ</t>
    </rPh>
    <rPh sb="9" eb="10">
      <t>スミ</t>
    </rPh>
    <phoneticPr fontId="2"/>
  </si>
  <si>
    <t>　 代表者</t>
    <rPh sb="2" eb="5">
      <t>ダイヒョウシャ</t>
    </rPh>
    <phoneticPr fontId="2"/>
  </si>
  <si>
    <r>
      <t>取</t>
    </r>
    <r>
      <rPr>
        <sz val="11"/>
        <color indexed="8"/>
        <rFont val="ＭＳ Ｐ明朝"/>
        <family val="1"/>
        <charset val="128"/>
      </rPr>
      <t xml:space="preserve"> 扱 区 分</t>
    </r>
  </si>
  <si>
    <r>
      <t>決</t>
    </r>
    <r>
      <rPr>
        <sz val="11"/>
        <color indexed="8"/>
        <rFont val="ＭＳ Ｐ明朝"/>
        <family val="1"/>
        <charset val="128"/>
      </rPr>
      <t xml:space="preserve"> 裁 日 付 印</t>
    </r>
  </si>
  <si>
    <r>
      <t>文</t>
    </r>
    <r>
      <rPr>
        <sz val="11"/>
        <rFont val="ＭＳ Ｐ明朝"/>
        <family val="1"/>
        <charset val="128"/>
      </rPr>
      <t xml:space="preserve"> 書 番 号</t>
    </r>
    <phoneticPr fontId="2"/>
  </si>
  <si>
    <r>
      <t>発</t>
    </r>
    <r>
      <rPr>
        <sz val="11"/>
        <color indexed="8"/>
        <rFont val="ＭＳ Ｐ明朝"/>
        <family val="1"/>
        <charset val="128"/>
      </rPr>
      <t xml:space="preserve"> 送 日 付</t>
    </r>
    <rPh sb="4" eb="5">
      <t>ヒ</t>
    </rPh>
    <rPh sb="6" eb="7">
      <t>ツ</t>
    </rPh>
    <phoneticPr fontId="2"/>
  </si>
  <si>
    <t>受入担当</t>
    <rPh sb="0" eb="2">
      <t>ウケイレ</t>
    </rPh>
    <rPh sb="2" eb="4">
      <t>タントウ</t>
    </rPh>
    <phoneticPr fontId="9"/>
  </si>
  <si>
    <t>庶務担当</t>
    <rPh sb="0" eb="2">
      <t>ショム</t>
    </rPh>
    <rPh sb="2" eb="4">
      <t>タントウ</t>
    </rPh>
    <phoneticPr fontId="9"/>
  </si>
  <si>
    <t xml:space="preserve">から別紙のとおり利用申し込みがあり、審査しましたところ適当と認められますので、別紙により施行してよろしいか伺います。
</t>
    <phoneticPr fontId="2"/>
  </si>
  <si>
    <t>令和</t>
    <rPh sb="0" eb="2">
      <t>レイワ</t>
    </rPh>
    <phoneticPr fontId="2"/>
  </si>
  <si>
    <t>号の２</t>
    <phoneticPr fontId="2"/>
  </si>
  <si>
    <t>記</t>
    <phoneticPr fontId="2"/>
  </si>
  <si>
    <t>ひとづくりJAPANネットワーク・三勢共同体</t>
    <phoneticPr fontId="2"/>
  </si>
  <si>
    <t>副所長</t>
    <rPh sb="0" eb="3">
      <t>フクショチョウ</t>
    </rPh>
    <phoneticPr fontId="2"/>
  </si>
  <si>
    <t>総務課主任</t>
    <rPh sb="0" eb="3">
      <t>ソウムカ</t>
    </rPh>
    <rPh sb="3" eb="5">
      <t>シュニン</t>
    </rPh>
    <phoneticPr fontId="9"/>
  </si>
  <si>
    <r>
      <t xml:space="preserve">起案者
</t>
    </r>
    <r>
      <rPr>
        <sz val="12"/>
        <color theme="0" tint="-0.249977111117893"/>
        <rFont val="ＭＳ Ｐ明朝"/>
        <family val="1"/>
        <charset val="128"/>
      </rPr>
      <t>最終</t>
    </r>
    <rPh sb="0" eb="3">
      <t>キアンシャ</t>
    </rPh>
    <rPh sb="4" eb="6">
      <t>サイシュウ</t>
    </rPh>
    <phoneticPr fontId="2"/>
  </si>
  <si>
    <t>宿舎担当</t>
    <rPh sb="0" eb="2">
      <t>シュクシャ</t>
    </rPh>
    <rPh sb="2" eb="4">
      <t>タントウ</t>
    </rPh>
    <phoneticPr fontId="2"/>
  </si>
  <si>
    <t>確認表</t>
    <rPh sb="0" eb="2">
      <t>カクニン</t>
    </rPh>
    <rPh sb="2" eb="3">
      <t>ヒョウ</t>
    </rPh>
    <phoneticPr fontId="2"/>
  </si>
  <si>
    <t>　　提出済　　・　　後日　　・　　当日持参　・　当日</t>
    <rPh sb="2" eb="4">
      <t>テイシュツ</t>
    </rPh>
    <rPh sb="4" eb="5">
      <t>スミ</t>
    </rPh>
    <rPh sb="10" eb="12">
      <t>ゴジツ</t>
    </rPh>
    <rPh sb="17" eb="19">
      <t>トウジツ</t>
    </rPh>
    <rPh sb="19" eb="21">
      <t>ジサン</t>
    </rPh>
    <rPh sb="24" eb="26">
      <t>トウジツ</t>
    </rPh>
    <phoneticPr fontId="2"/>
  </si>
  <si>
    <t>（案）</t>
    <rPh sb="1" eb="2">
      <t>アン</t>
    </rPh>
    <phoneticPr fontId="2"/>
  </si>
  <si>
    <t>　　　　　　　　</t>
    <phoneticPr fontId="2"/>
  </si>
  <si>
    <t xml:space="preserve">   ＦＡＸ・メール済　　・　　団体一任（提出済　・　　後日　・　　当日）　　　</t>
    <rPh sb="10" eb="11">
      <t>スミ</t>
    </rPh>
    <rPh sb="16" eb="18">
      <t>ダンタイ</t>
    </rPh>
    <rPh sb="18" eb="20">
      <t>イチニン</t>
    </rPh>
    <rPh sb="21" eb="23">
      <t>テイシュツ</t>
    </rPh>
    <rPh sb="23" eb="24">
      <t>スミ</t>
    </rPh>
    <rPh sb="28" eb="30">
      <t>ゴジツ</t>
    </rPh>
    <rPh sb="34" eb="36">
      <t>トウジツ</t>
    </rPh>
    <phoneticPr fontId="2"/>
  </si>
  <si>
    <t>許可書送付</t>
    <rPh sb="0" eb="3">
      <t>キョカショ</t>
    </rPh>
    <rPh sb="3" eb="5">
      <t>ソウフ</t>
    </rPh>
    <phoneticPr fontId="2"/>
  </si>
  <si>
    <t>　　封筒提出済　・　当日（切手・８４円・支払いに含む）　・　手渡し　・　　メール　・　　ＦＡＸ</t>
    <rPh sb="2" eb="4">
      <t>フウトウ</t>
    </rPh>
    <rPh sb="4" eb="6">
      <t>テイシュツ</t>
    </rPh>
    <rPh sb="6" eb="7">
      <t>スミ</t>
    </rPh>
    <rPh sb="10" eb="12">
      <t>トウジツ</t>
    </rPh>
    <rPh sb="13" eb="15">
      <t>キッテ</t>
    </rPh>
    <rPh sb="18" eb="19">
      <t>エン</t>
    </rPh>
    <rPh sb="20" eb="22">
      <t>シハラ</t>
    </rPh>
    <rPh sb="24" eb="25">
      <t>フク</t>
    </rPh>
    <rPh sb="30" eb="32">
      <t>テワタ</t>
    </rPh>
    <phoneticPr fontId="2"/>
  </si>
  <si>
    <t>から別紙のとおり施設利用免除申し込みがあり、審査しましたところ適当と認められますので、別紙のとおり施行してよろしいか。</t>
    <rPh sb="12" eb="14">
      <t>メンジョ</t>
    </rPh>
    <phoneticPr fontId="2"/>
  </si>
  <si>
    <t>5</t>
    <phoneticPr fontId="2"/>
  </si>
  <si>
    <t xml:space="preserve">令和 5年 </t>
    <rPh sb="0" eb="2">
      <t>レイワ</t>
    </rPh>
    <rPh sb="4" eb="5">
      <t>ネン</t>
    </rPh>
    <rPh sb="5" eb="6">
      <t>ガンネン</t>
    </rPh>
    <phoneticPr fontId="9"/>
  </si>
  <si>
    <t>令和</t>
    <rPh sb="0" eb="2">
      <t>レイワ</t>
    </rPh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</si>
  <si>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</si>
  <si>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</si>
  <si>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ヒ</t>
    </rPh>
    <phoneticPr fontId="9"/>
  </si>
  <si>
    <t>代表者　中川　保敬　様</t>
    <rPh sb="0" eb="3">
      <t>ダイヒョウシャ</t>
    </rPh>
    <rPh sb="4" eb="6">
      <t>ナカガワ</t>
    </rPh>
    <rPh sb="7" eb="8">
      <t>ヤス</t>
    </rPh>
    <rPh sb="8" eb="9">
      <t>ケイ</t>
    </rPh>
    <rPh sb="10" eb="11">
      <t>サマ</t>
    </rPh>
    <phoneticPr fontId="9"/>
  </si>
  <si>
    <t>団体名（学校名）</t>
    <rPh sb="0" eb="3">
      <t>ダンタイメイ</t>
    </rPh>
    <rPh sb="4" eb="7">
      <t>ガッコウメイ</t>
    </rPh>
    <phoneticPr fontId="9"/>
  </si>
  <si>
    <t>代表者</t>
    <rPh sb="0" eb="3">
      <t>ダイヒョウシャ</t>
    </rPh>
    <phoneticPr fontId="9"/>
  </si>
  <si>
    <t>記</t>
    <rPh sb="0" eb="1">
      <t>キ</t>
    </rPh>
    <phoneticPr fontId="9"/>
  </si>
  <si>
    <t>（</t>
    <phoneticPr fontId="9"/>
  </si>
  <si>
    <t>）</t>
    <phoneticPr fontId="9"/>
  </si>
  <si>
    <t>泊</t>
    <rPh sb="0" eb="1">
      <t>ハク</t>
    </rPh>
    <phoneticPr fontId="9"/>
  </si>
  <si>
    <t>日帰り利用</t>
    <rPh sb="0" eb="2">
      <t>ヒガエ</t>
    </rPh>
    <rPh sb="3" eb="5">
      <t>リヨウ</t>
    </rPh>
    <phoneticPr fontId="9"/>
  </si>
  <si>
    <t>男</t>
    <rPh sb="0" eb="1">
      <t>オ</t>
    </rPh>
    <phoneticPr fontId="9"/>
  </si>
  <si>
    <t>女</t>
    <rPh sb="0" eb="1">
      <t>オンナ</t>
    </rPh>
    <phoneticPr fontId="9"/>
  </si>
  <si>
    <t>計</t>
    <rPh sb="0" eb="1">
      <t>ケイ</t>
    </rPh>
    <phoneticPr fontId="9"/>
  </si>
  <si>
    <t>就学前</t>
    <rPh sb="0" eb="3">
      <t>シュウガクマエ</t>
    </rPh>
    <phoneticPr fontId="9"/>
  </si>
  <si>
    <t>人</t>
    <rPh sb="0" eb="1">
      <t>ニン</t>
    </rPh>
    <phoneticPr fontId="9"/>
  </si>
  <si>
    <t>小学生</t>
    <rPh sb="0" eb="3">
      <t>ショウガクセイ</t>
    </rPh>
    <phoneticPr fontId="9"/>
  </si>
  <si>
    <t>中学生</t>
    <rPh sb="0" eb="3">
      <t>チュウガクセイ</t>
    </rPh>
    <phoneticPr fontId="9"/>
  </si>
  <si>
    <t>高校生</t>
    <rPh sb="0" eb="3">
      <t>コウコウセイ</t>
    </rPh>
    <phoneticPr fontId="9"/>
  </si>
  <si>
    <t>一般/引率者</t>
    <rPh sb="0" eb="2">
      <t>イッパン</t>
    </rPh>
    <rPh sb="3" eb="6">
      <t>インソツシャ</t>
    </rPh>
    <phoneticPr fontId="9"/>
  </si>
  <si>
    <t>合計</t>
    <rPh sb="0" eb="2">
      <t>ゴウケイ</t>
    </rPh>
    <phoneticPr fontId="9"/>
  </si>
  <si>
    <t>利  用  変　更　許  可  申  請  書</t>
    <rPh sb="0" eb="1">
      <t>リ</t>
    </rPh>
    <rPh sb="3" eb="4">
      <t>ヨウ</t>
    </rPh>
    <rPh sb="6" eb="7">
      <t>ヘン</t>
    </rPh>
    <rPh sb="8" eb="9">
      <t>サラ</t>
    </rPh>
    <rPh sb="10" eb="11">
      <t>モト</t>
    </rPh>
    <rPh sb="13" eb="14">
      <t>カ</t>
    </rPh>
    <rPh sb="16" eb="17">
      <t>サル</t>
    </rPh>
    <rPh sb="19" eb="20">
      <t>ショウ</t>
    </rPh>
    <rPh sb="22" eb="23">
      <t>ショ</t>
    </rPh>
    <phoneticPr fontId="9"/>
  </si>
  <si>
    <t>令和　　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</si>
  <si>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</si>
  <si>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</si>
  <si>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</si>
  <si>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付け（指定）天青　第</t>
    <rPh sb="0" eb="1">
      <t>ツ</t>
    </rPh>
    <rPh sb="3" eb="5">
      <t>シテイ</t>
    </rPh>
    <rPh sb="6" eb="7">
      <t>アマ</t>
    </rPh>
    <rPh sb="7" eb="8">
      <t>セイ</t>
    </rPh>
    <rPh sb="9" eb="10">
      <t>ダイ</t>
    </rPh>
    <phoneticPr fontId="2"/>
  </si>
  <si>
    <t>号</t>
    <rPh sb="0" eb="1">
      <t>ゴウ</t>
    </rPh>
    <phoneticPr fontId="2"/>
  </si>
  <si>
    <t>で許可を受けた熊本県立天草青年の家の利用に</t>
    <rPh sb="1" eb="3">
      <t>キョカ</t>
    </rPh>
    <rPh sb="4" eb="5">
      <t>ウ</t>
    </rPh>
    <rPh sb="7" eb="11">
      <t>クマモトケンリツ</t>
    </rPh>
    <rPh sb="11" eb="15">
      <t>アマクサセイネン</t>
    </rPh>
    <rPh sb="16" eb="17">
      <t>イエ</t>
    </rPh>
    <rPh sb="18" eb="20">
      <t>リヨウ</t>
    </rPh>
    <phoneticPr fontId="2"/>
  </si>
  <si>
    <t>ついて、下記のとおり利用を変更したいので申請します。</t>
    <rPh sb="4" eb="6">
      <t>カキ</t>
    </rPh>
    <rPh sb="10" eb="12">
      <t>リヨウ</t>
    </rPh>
    <rPh sb="13" eb="15">
      <t>ヘンコウ</t>
    </rPh>
    <rPh sb="20" eb="22">
      <t>シンセイ</t>
    </rPh>
    <phoneticPr fontId="2"/>
  </si>
  <si>
    <t>利用期間</t>
    <rPh sb="0" eb="4">
      <t>リヨウキカン</t>
    </rPh>
    <phoneticPr fontId="2"/>
  </si>
  <si>
    <t>利用人数</t>
    <rPh sb="0" eb="2">
      <t>リヨウ</t>
    </rPh>
    <rPh sb="2" eb="4">
      <t>ニンズウ</t>
    </rPh>
    <phoneticPr fontId="2"/>
  </si>
  <si>
    <t>変更理由</t>
    <rPh sb="0" eb="2">
      <t>ヘンコウ</t>
    </rPh>
    <rPh sb="2" eb="4">
      <t>リユウ</t>
    </rPh>
    <phoneticPr fontId="9"/>
  </si>
  <si>
    <t>変更後の利用期間</t>
    <rPh sb="0" eb="3">
      <t>ヘンコウゴ</t>
    </rPh>
    <rPh sb="4" eb="8">
      <t>リヨウキカン</t>
    </rPh>
    <phoneticPr fontId="9"/>
  </si>
  <si>
    <t>（</t>
    <phoneticPr fontId="2"/>
  </si>
  <si>
    <t>）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</si>
  <si>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</si>
  <si>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</si>
  <si>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から</t>
    <phoneticPr fontId="2"/>
  </si>
  <si>
    <t>変更後の利用人数</t>
    <rPh sb="0" eb="2">
      <t>ヘンコウ</t>
    </rPh>
    <rPh sb="2" eb="3">
      <t>ゴ</t>
    </rPh>
    <rPh sb="4" eb="6">
      <t>リヨウ</t>
    </rPh>
    <rPh sb="6" eb="8">
      <t>ニンズウ</t>
    </rPh>
    <phoneticPr fontId="9"/>
  </si>
  <si>
    <t>第</t>
    <rPh sb="0" eb="1">
      <t>ダイ</t>
    </rPh>
    <phoneticPr fontId="2"/>
  </si>
  <si>
    <t>天青</t>
    <rPh sb="0" eb="1">
      <t>アマ</t>
    </rPh>
    <rPh sb="1" eb="2">
      <t>セイ</t>
    </rPh>
    <phoneticPr fontId="2"/>
  </si>
  <si>
    <t>（指定）</t>
    <rPh sb="1" eb="3">
      <t>シテイ</t>
    </rPh>
    <phoneticPr fontId="2"/>
  </si>
  <si>
    <t>令和</t>
    <rPh sb="0" eb="2">
      <t>レイワ</t>
    </rPh>
    <phoneticPr fontId="2"/>
  </si>
  <si>
    <t>上記の申請を許可します。</t>
    <rPh sb="0" eb="2">
      <t>ジョウキ</t>
    </rPh>
    <rPh sb="3" eb="5">
      <t>シンセイ</t>
    </rPh>
    <rPh sb="6" eb="8">
      <t>キョカ</t>
    </rPh>
    <phoneticPr fontId="2"/>
  </si>
  <si>
    <t>※『利用許可申請書』を添付して提出してください。</t>
    <rPh sb="2" eb="4">
      <t>リヨウ</t>
    </rPh>
    <rPh sb="4" eb="6">
      <t>キョカ</t>
    </rPh>
    <rPh sb="6" eb="8">
      <t>シンセイ</t>
    </rPh>
    <rPh sb="8" eb="9">
      <t>ショ</t>
    </rPh>
    <rPh sb="11" eb="13">
      <t>テンプ</t>
    </rPh>
    <rPh sb="15" eb="17">
      <t>テイシュツ</t>
    </rPh>
    <phoneticPr fontId="9"/>
  </si>
  <si>
    <t>熊本県立天草青年の家
指定管理者　ひとづくりＪＡＰＡＮネットワーク・三勢共同体
　　　　　　　　　代表者　　中川　保敬</t>
    <rPh sb="0" eb="4">
      <t>クマモトケンリツ</t>
    </rPh>
    <rPh sb="4" eb="8">
      <t>アマクサセイネン</t>
    </rPh>
    <rPh sb="9" eb="10">
      <t>イエ</t>
    </rPh>
    <rPh sb="11" eb="15">
      <t>シテイカンリ</t>
    </rPh>
    <rPh sb="15" eb="16">
      <t>シャ</t>
    </rPh>
    <rPh sb="34" eb="35">
      <t>ミ</t>
    </rPh>
    <rPh sb="35" eb="36">
      <t>セイ</t>
    </rPh>
    <rPh sb="36" eb="39">
      <t>キョウドウタイ</t>
    </rPh>
    <rPh sb="49" eb="52">
      <t>ダイヒョウシャ</t>
    </rPh>
    <rPh sb="54" eb="56">
      <t>ナカガワ</t>
    </rPh>
    <rPh sb="57" eb="58">
      <t>タモツ</t>
    </rPh>
    <rPh sb="58" eb="59">
      <t>ケイ</t>
    </rPh>
    <phoneticPr fontId="2"/>
  </si>
  <si>
    <t>　　　　※施設記入欄</t>
    <rPh sb="5" eb="7">
      <t>シセツ</t>
    </rPh>
    <rPh sb="7" eb="10">
      <t>キニュウラン</t>
    </rPh>
    <phoneticPr fontId="2"/>
  </si>
  <si>
    <t>熊本県立天草青年の家</t>
    <rPh sb="0" eb="4">
      <t>クマモトケンリツ</t>
    </rPh>
    <rPh sb="4" eb="8">
      <t>アマクサセイネン</t>
    </rPh>
    <rPh sb="9" eb="10">
      <t>イエ</t>
    </rPh>
    <phoneticPr fontId="2"/>
  </si>
  <si>
    <t>指定管理者　　ひとづくりＪＡＰＡＮネットワーク・三勢共同体</t>
    <rPh sb="0" eb="4">
      <t>シテイカンリ</t>
    </rPh>
    <rPh sb="4" eb="5">
      <t>シャ</t>
    </rPh>
    <rPh sb="24" eb="25">
      <t>サン</t>
    </rPh>
    <rPh sb="25" eb="26">
      <t>セイ</t>
    </rPh>
    <rPh sb="26" eb="29">
      <t>キョウドウタイ</t>
    </rPh>
    <phoneticPr fontId="2"/>
  </si>
  <si>
    <t>・</t>
    <phoneticPr fontId="2"/>
  </si>
  <si>
    <r>
      <t xml:space="preserve">変更項目
</t>
    </r>
    <r>
      <rPr>
        <sz val="10"/>
        <color theme="1"/>
        <rFont val="ＭＳ Ｐ明朝"/>
        <family val="1"/>
        <charset val="128"/>
      </rPr>
      <t>（□にチェックしてください）</t>
    </r>
    <rPh sb="0" eb="2">
      <t>ヘンコウ</t>
    </rPh>
    <rPh sb="2" eb="4">
      <t>コウモク</t>
    </rPh>
    <phoneticPr fontId="9"/>
  </si>
  <si>
    <t>人</t>
    <rPh sb="0" eb="1">
      <t>ニン</t>
    </rPh>
    <phoneticPr fontId="2"/>
  </si>
  <si>
    <t>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</si>
</sst>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d"/>
    <numFmt numFmtId="177" formatCode="#,###"/>
    <numFmt numFmtId="178" formatCode="General&quot;人&quot;"/>
    <numFmt numFmtId="179" formatCode="[$-411]ggge&quot;年&quot;m&quot;月&quot;d&quot;日&quot;;@"/>
    <numFmt numFmtId="180" formatCode="aaa"/>
    <numFmt numFmtId="181" formatCode="d&quot;日&quot;"/>
    <numFmt numFmtId="182" formatCode="m"/>
    <numFmt numFmtId="183" formatCode="00"/>
    <numFmt numFmtId="184" formatCode="@\ \ &quot;様&quot;"/>
    <numFmt numFmtId="185" formatCode="#"/>
  </numFmts>
  <fonts count="32" x14ac:knownFonts="1">
    <font>
      <sz val="1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12"/>
      <color rgb="FF000000"/>
      <name val="ＭＳ 明朝"/>
      <family val="1"/>
      <charset val="128"/>
    </font>
    <font>
      <sz val="12"/>
      <name val="ＭＳ Ｐ明朝"/>
      <family val="1"/>
      <charset val="128"/>
    </font>
    <font>
      <sz val="28"/>
      <color rgb="FFFF0000"/>
      <name val="ＭＳ Ｐ明朝"/>
      <family val="1"/>
      <charset val="128"/>
    </font>
    <font>
      <sz val="18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36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theme="0" tint="-0.249977111117893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name val="ＭＳ Ｐゴシック"/>
      <family val="3"/>
      <charset val="128"/>
    </font>
    <font>
      <sz val="10.5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medium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indexed="64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medium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indexed="64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5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distributed"/>
    </xf>
    <xf numFmtId="0" fontId="3" fillId="0" borderId="0" xfId="0" applyFont="1" applyAlignment="1">
      <alignment vertical="top" wrapText="1"/>
    </xf>
    <xf numFmtId="0" fontId="10" fillId="0" borderId="0" xfId="0" applyFont="1" applyAlignment="1">
      <alignment vertical="center" wrapText="1"/>
    </xf>
    <xf numFmtId="0" fontId="11" fillId="0" borderId="24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1" fillId="0" borderId="25" xfId="0" applyFont="1" applyBorder="1" applyAlignment="1">
      <alignment vertical="top" wrapText="1"/>
    </xf>
    <xf numFmtId="0" fontId="1" fillId="0" borderId="7" xfId="0" applyFont="1" applyBorder="1" applyAlignment="1">
      <alignment horizontal="left" vertical="center"/>
    </xf>
    <xf numFmtId="0" fontId="1" fillId="0" borderId="29" xfId="0" applyFont="1" applyBorder="1">
      <alignment vertical="center"/>
    </xf>
    <xf numFmtId="0" fontId="1" fillId="0" borderId="27" xfId="0" applyFont="1" applyBorder="1">
      <alignment vertical="center"/>
    </xf>
    <xf numFmtId="0" fontId="3" fillId="2" borderId="22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13" fillId="0" borderId="0" xfId="0" applyFont="1">
      <alignment vertical="center"/>
    </xf>
    <xf numFmtId="0" fontId="16" fillId="0" borderId="6" xfId="0" applyFont="1" applyBorder="1" applyAlignment="1">
      <alignment vertical="center" wrapText="1"/>
    </xf>
    <xf numFmtId="179" fontId="17" fillId="0" borderId="26" xfId="0" applyNumberFormat="1" applyFont="1" applyBorder="1" applyAlignment="1">
      <alignment horizontal="left" vertical="center"/>
    </xf>
    <xf numFmtId="0" fontId="16" fillId="0" borderId="28" xfId="0" applyFont="1" applyBorder="1" applyAlignment="1">
      <alignment horizontal="center" vertical="center"/>
    </xf>
    <xf numFmtId="0" fontId="16" fillId="0" borderId="26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/>
    </xf>
    <xf numFmtId="0" fontId="16" fillId="0" borderId="2" xfId="0" applyFont="1" applyBorder="1" applyProtection="1">
      <alignment vertical="center"/>
      <protection locked="0"/>
    </xf>
    <xf numFmtId="0" fontId="16" fillId="0" borderId="21" xfId="0" applyFont="1" applyBorder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6" fillId="0" borderId="0" xfId="0" applyFont="1">
      <alignment vertical="center"/>
    </xf>
    <xf numFmtId="0" fontId="16" fillId="0" borderId="10" xfId="0" applyFont="1" applyBorder="1" applyProtection="1">
      <alignment vertical="center"/>
      <protection locked="0"/>
    </xf>
    <xf numFmtId="0" fontId="23" fillId="0" borderId="0" xfId="0" applyFont="1" applyAlignment="1">
      <alignment vertical="distributed"/>
    </xf>
    <xf numFmtId="0" fontId="23" fillId="0" borderId="0" xfId="0" applyFont="1" applyAlignment="1">
      <alignment horizontal="center" vertical="distributed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1" fillId="0" borderId="5" xfId="0" applyFont="1" applyBorder="1" applyAlignment="1">
      <alignment horizontal="left"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5" xfId="0" applyFont="1" applyBorder="1">
      <alignment vertical="center"/>
    </xf>
    <xf numFmtId="0" fontId="1" fillId="0" borderId="4" xfId="0" applyFont="1" applyBorder="1">
      <alignment vertical="center"/>
    </xf>
    <xf numFmtId="0" fontId="1" fillId="4" borderId="0" xfId="0" applyFont="1" applyFill="1">
      <alignment vertical="center"/>
    </xf>
    <xf numFmtId="0" fontId="1" fillId="4" borderId="0" xfId="0" applyFont="1" applyFill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80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/>
    <xf numFmtId="0" fontId="1" fillId="0" borderId="0" xfId="0" applyFont="1" applyAlignment="1">
      <alignment horizontal="distributed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distributed" vertical="top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top"/>
    </xf>
    <xf numFmtId="0" fontId="1" fillId="0" borderId="15" xfId="0" applyFont="1" applyBorder="1" applyAlignment="1" applyProtection="1">
      <alignment vertical="center" wrapText="1"/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1" fillId="0" borderId="26" xfId="0" applyFont="1" applyBorder="1">
      <alignment vertical="center"/>
    </xf>
    <xf numFmtId="0" fontId="1" fillId="0" borderId="0" xfId="0" applyFont="1" applyProtection="1">
      <alignment vertical="center"/>
      <protection locked="0"/>
    </xf>
    <xf numFmtId="0" fontId="12" fillId="0" borderId="2" xfId="0" applyFont="1" applyBorder="1" applyAlignment="1" applyProtection="1">
      <alignment vertical="top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horizontal="left" vertical="distributed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right" vertical="center"/>
      <protection locked="0"/>
    </xf>
    <xf numFmtId="183" fontId="18" fillId="0" borderId="0" xfId="0" quotePrefix="1" applyNumberFormat="1" applyFont="1" applyAlignment="1" applyProtection="1">
      <alignment horizontal="center" vertical="center"/>
      <protection locked="0"/>
    </xf>
    <xf numFmtId="0" fontId="1" fillId="2" borderId="0" xfId="0" applyFont="1" applyFill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25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top" wrapText="1"/>
    </xf>
    <xf numFmtId="0" fontId="1" fillId="2" borderId="24" xfId="0" applyFont="1" applyFill="1" applyBorder="1" applyAlignment="1">
      <alignment vertical="top" wrapText="1"/>
    </xf>
    <xf numFmtId="0" fontId="23" fillId="0" borderId="0" xfId="0" applyFont="1" applyAlignment="1">
      <alignment vertical="distributed" wrapText="1"/>
    </xf>
    <xf numFmtId="0" fontId="16" fillId="0" borderId="51" xfId="0" applyFont="1" applyBorder="1" applyProtection="1">
      <alignment vertical="center"/>
      <protection locked="0"/>
    </xf>
    <xf numFmtId="0" fontId="16" fillId="0" borderId="68" xfId="0" applyFont="1" applyBorder="1" applyProtection="1">
      <alignment vertical="center"/>
      <protection locked="0"/>
    </xf>
    <xf numFmtId="0" fontId="16" fillId="0" borderId="7" xfId="0" applyFont="1" applyBorder="1" applyProtection="1">
      <alignment vertical="center"/>
      <protection locked="0"/>
    </xf>
    <xf numFmtId="0" fontId="16" fillId="0" borderId="50" xfId="0" applyFont="1" applyBorder="1" applyProtection="1">
      <alignment vertical="center"/>
      <protection locked="0"/>
    </xf>
    <xf numFmtId="0" fontId="3" fillId="2" borderId="0" xfId="0" applyFont="1" applyFill="1" applyAlignment="1">
      <alignment vertical="top" wrapText="1"/>
    </xf>
    <xf numFmtId="177" fontId="1" fillId="0" borderId="5" xfId="0" applyNumberFormat="1" applyFont="1" applyBorder="1" applyAlignment="1">
      <alignment vertical="center" wrapTex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183" fontId="18" fillId="0" borderId="0" xfId="0" quotePrefix="1" applyNumberFormat="1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1" fillId="0" borderId="42" xfId="0" applyFont="1" applyBorder="1" applyProtection="1">
      <alignment vertical="center"/>
      <protection locked="0"/>
    </xf>
    <xf numFmtId="49" fontId="1" fillId="0" borderId="0" xfId="0" applyNumberFormat="1" applyFont="1" applyAlignment="1" applyProtection="1">
      <alignment horizontal="right" vertical="center"/>
      <protection locked="0"/>
    </xf>
    <xf numFmtId="0" fontId="21" fillId="0" borderId="0" xfId="0" applyFont="1">
      <alignment vertical="center"/>
    </xf>
    <xf numFmtId="0" fontId="21" fillId="0" borderId="3" xfId="0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Protection="1">
      <alignment vertical="center"/>
      <protection locked="0"/>
    </xf>
    <xf numFmtId="0" fontId="27" fillId="0" borderId="26" xfId="0" applyFont="1" applyBorder="1" applyProtection="1">
      <alignment vertical="center"/>
      <protection locked="0"/>
    </xf>
    <xf numFmtId="0" fontId="27" fillId="0" borderId="2" xfId="0" applyFont="1" applyBorder="1" applyProtection="1">
      <alignment vertical="center"/>
      <protection locked="0"/>
    </xf>
    <xf numFmtId="0" fontId="27" fillId="0" borderId="2" xfId="0" applyFont="1" applyBorder="1">
      <alignment vertical="center"/>
    </xf>
    <xf numFmtId="0" fontId="27" fillId="0" borderId="3" xfId="0" applyFont="1" applyBorder="1" applyProtection="1">
      <alignment vertical="center"/>
      <protection locked="0"/>
    </xf>
    <xf numFmtId="0" fontId="27" fillId="0" borderId="1" xfId="0" applyFont="1" applyBorder="1">
      <alignment vertical="center"/>
    </xf>
    <xf numFmtId="0" fontId="27" fillId="0" borderId="3" xfId="0" applyFont="1" applyBorder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left" vertical="center"/>
    </xf>
    <xf numFmtId="0" fontId="27" fillId="0" borderId="5" xfId="0" applyFont="1" applyBorder="1">
      <alignment vertical="center"/>
    </xf>
    <xf numFmtId="0" fontId="27" fillId="0" borderId="9" xfId="0" applyFont="1" applyBorder="1">
      <alignment vertical="center"/>
    </xf>
    <xf numFmtId="0" fontId="27" fillId="0" borderId="7" xfId="0" applyFont="1" applyBorder="1">
      <alignment vertical="center"/>
    </xf>
    <xf numFmtId="0" fontId="27" fillId="0" borderId="8" xfId="0" applyFont="1" applyBorder="1">
      <alignment vertical="center"/>
    </xf>
    <xf numFmtId="0" fontId="27" fillId="0" borderId="4" xfId="0" applyFont="1" applyBorder="1">
      <alignment vertical="center"/>
    </xf>
    <xf numFmtId="0" fontId="27" fillId="0" borderId="9" xfId="0" applyFont="1" applyBorder="1" applyAlignment="1">
      <alignment horizontal="center" vertical="center"/>
    </xf>
    <xf numFmtId="0" fontId="19" fillId="0" borderId="2" xfId="0" applyFont="1" applyBorder="1" applyAlignment="1" applyProtection="1">
      <alignment horizontal="center" vertical="center"/>
      <protection locked="0"/>
    </xf>
    <xf numFmtId="0" fontId="21" fillId="0" borderId="1" xfId="0" applyFont="1" applyBorder="1">
      <alignment vertical="center"/>
    </xf>
    <xf numFmtId="0" fontId="27" fillId="0" borderId="7" xfId="0" applyFont="1" applyBorder="1" applyAlignment="1">
      <alignment horizontal="center" vertical="center"/>
    </xf>
    <xf numFmtId="0" fontId="27" fillId="0" borderId="2" xfId="0" applyFont="1" applyBorder="1" applyAlignment="1"/>
    <xf numFmtId="0" fontId="27" fillId="0" borderId="3" xfId="0" applyFont="1" applyBorder="1" applyAlignment="1"/>
    <xf numFmtId="0" fontId="27" fillId="0" borderId="0" xfId="0" applyFont="1" applyAlignment="1"/>
    <xf numFmtId="0" fontId="27" fillId="0" borderId="5" xfId="0" applyFont="1" applyBorder="1" applyAlignment="1"/>
    <xf numFmtId="0" fontId="27" fillId="0" borderId="2" xfId="0" applyFont="1" applyBorder="1" applyAlignment="1">
      <alignment horizontal="right" vertical="center"/>
    </xf>
    <xf numFmtId="0" fontId="27" fillId="0" borderId="7" xfId="0" applyFont="1" applyBorder="1" applyAlignment="1">
      <alignment horizontal="right" vertical="center"/>
    </xf>
    <xf numFmtId="0" fontId="29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 applyProtection="1">
      <alignment horizontal="right" vertical="center"/>
      <protection locked="0"/>
    </xf>
    <xf numFmtId="0" fontId="27" fillId="0" borderId="5" xfId="0" applyFont="1" applyBorder="1" applyAlignment="1">
      <alignment horizontal="left" vertical="center"/>
    </xf>
    <xf numFmtId="0" fontId="27" fillId="0" borderId="27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29" xfId="0" applyFont="1" applyBorder="1" applyAlignment="1" applyProtection="1">
      <alignment horizontal="center" vertical="center"/>
      <protection locked="0"/>
    </xf>
    <xf numFmtId="185" fontId="14" fillId="0" borderId="6" xfId="0" applyNumberFormat="1" applyFont="1" applyBorder="1" applyAlignment="1">
      <alignment horizontal="center" vertical="center"/>
    </xf>
    <xf numFmtId="185" fontId="14" fillId="0" borderId="26" xfId="0" applyNumberFormat="1" applyFont="1" applyBorder="1" applyAlignment="1">
      <alignment horizontal="center" vertical="center"/>
    </xf>
    <xf numFmtId="185" fontId="27" fillId="0" borderId="29" xfId="0" applyNumberFormat="1" applyFont="1" applyBorder="1" applyAlignment="1">
      <alignment horizontal="center" vertical="center"/>
    </xf>
    <xf numFmtId="185" fontId="27" fillId="0" borderId="27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85" fontId="30" fillId="0" borderId="26" xfId="0" applyNumberFormat="1" applyFont="1" applyBorder="1" applyAlignment="1">
      <alignment horizontal="center" vertical="center"/>
    </xf>
    <xf numFmtId="185" fontId="14" fillId="0" borderId="29" xfId="0" applyNumberFormat="1" applyFont="1" applyBorder="1" applyAlignment="1">
      <alignment horizontal="center" vertical="center"/>
    </xf>
    <xf numFmtId="185" fontId="31" fillId="0" borderId="29" xfId="0" applyNumberFormat="1" applyFont="1" applyBorder="1" applyAlignment="1">
      <alignment horizontal="center" vertical="center"/>
    </xf>
    <xf numFmtId="185" fontId="31" fillId="0" borderId="27" xfId="0" applyNumberFormat="1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27" fillId="0" borderId="7" xfId="0" applyFont="1" applyBorder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2" xfId="0" applyFont="1" applyBorder="1" applyAlignment="1">
      <alignment horizontal="right"/>
    </xf>
    <xf numFmtId="177" fontId="18" fillId="0" borderId="35" xfId="0" applyNumberFormat="1" applyFont="1" applyBorder="1" applyAlignment="1" applyProtection="1">
      <alignment horizontal="right" vertical="center" wrapText="1"/>
      <protection locked="0"/>
    </xf>
    <xf numFmtId="177" fontId="18" fillId="0" borderId="36" xfId="0" applyNumberFormat="1" applyFont="1" applyBorder="1" applyProtection="1">
      <alignment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left" vertical="center" wrapText="1"/>
    </xf>
    <xf numFmtId="177" fontId="1" fillId="0" borderId="5" xfId="0" applyNumberFormat="1" applyFont="1" applyBorder="1" applyAlignment="1">
      <alignment horizontal="left" vertical="center" wrapText="1"/>
    </xf>
    <xf numFmtId="177" fontId="1" fillId="0" borderId="0" xfId="0" applyNumberFormat="1" applyFont="1" applyAlignment="1" applyProtection="1">
      <alignment horizontal="left" vertical="center"/>
      <protection locked="0"/>
    </xf>
    <xf numFmtId="177" fontId="1" fillId="0" borderId="5" xfId="0" applyNumberFormat="1" applyFont="1" applyBorder="1" applyAlignment="1" applyProtection="1">
      <alignment horizontal="left" vertical="center"/>
      <protection locked="0"/>
    </xf>
    <xf numFmtId="184" fontId="1" fillId="0" borderId="0" xfId="0" applyNumberFormat="1" applyFont="1" applyAlignment="1" applyProtection="1">
      <alignment horizontal="left" vertical="center"/>
      <protection locked="0"/>
    </xf>
    <xf numFmtId="184" fontId="1" fillId="0" borderId="5" xfId="0" applyNumberFormat="1" applyFont="1" applyBorder="1" applyAlignment="1" applyProtection="1">
      <alignment horizontal="left" vertical="center"/>
      <protection locked="0"/>
    </xf>
    <xf numFmtId="0" fontId="23" fillId="0" borderId="2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77" fontId="18" fillId="0" borderId="39" xfId="0" applyNumberFormat="1" applyFont="1" applyBorder="1" applyAlignment="1">
      <alignment horizontal="right" vertical="center" wrapText="1"/>
    </xf>
    <xf numFmtId="177" fontId="18" fillId="0" borderId="40" xfId="0" applyNumberFormat="1" applyFont="1" applyBorder="1">
      <alignment vertical="center"/>
    </xf>
    <xf numFmtId="177" fontId="1" fillId="0" borderId="36" xfId="0" applyNumberFormat="1" applyFont="1" applyBorder="1" applyAlignment="1">
      <alignment horizontal="center" vertical="center" wrapText="1"/>
    </xf>
    <xf numFmtId="177" fontId="1" fillId="0" borderId="37" xfId="0" applyNumberFormat="1" applyFont="1" applyBorder="1" applyAlignment="1">
      <alignment horizontal="center" vertical="center" wrapText="1"/>
    </xf>
    <xf numFmtId="177" fontId="18" fillId="0" borderId="36" xfId="0" applyNumberFormat="1" applyFont="1" applyBorder="1" applyAlignment="1" applyProtection="1">
      <alignment horizontal="right" vertical="center" wrapText="1"/>
      <protection locked="0"/>
    </xf>
    <xf numFmtId="177" fontId="18" fillId="0" borderId="35" xfId="0" applyNumberFormat="1" applyFont="1" applyBorder="1" applyAlignment="1">
      <alignment horizontal="right" vertical="center" wrapText="1"/>
    </xf>
    <xf numFmtId="177" fontId="18" fillId="0" borderId="36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21" fillId="0" borderId="5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2" xfId="0" applyFont="1" applyBorder="1" applyAlignment="1" applyProtection="1">
      <alignment horizontal="center" vertical="top"/>
      <protection locked="0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distributed" wrapText="1"/>
    </xf>
    <xf numFmtId="0" fontId="1" fillId="2" borderId="0" xfId="0" applyFont="1" applyFill="1" applyAlignment="1">
      <alignment horizontal="left" vertical="distributed" wrapText="1"/>
    </xf>
    <xf numFmtId="0" fontId="1" fillId="2" borderId="10" xfId="0" applyFont="1" applyFill="1" applyBorder="1" applyAlignment="1">
      <alignment horizontal="left" vertical="distributed" wrapText="1"/>
    </xf>
    <xf numFmtId="0" fontId="12" fillId="0" borderId="79" xfId="0" applyFont="1" applyBorder="1" applyAlignment="1">
      <alignment horizontal="center" vertical="top" wrapText="1"/>
    </xf>
    <xf numFmtId="0" fontId="12" fillId="0" borderId="80" xfId="0" applyFont="1" applyBorder="1" applyAlignment="1">
      <alignment horizontal="center" vertical="top" wrapText="1"/>
    </xf>
    <xf numFmtId="0" fontId="12" fillId="0" borderId="82" xfId="0" applyFont="1" applyBorder="1" applyAlignment="1">
      <alignment horizontal="center" vertical="top" wrapText="1"/>
    </xf>
    <xf numFmtId="0" fontId="12" fillId="0" borderId="83" xfId="0" applyFont="1" applyBorder="1" applyAlignment="1">
      <alignment horizontal="center" vertical="top" wrapText="1"/>
    </xf>
    <xf numFmtId="0" fontId="12" fillId="0" borderId="85" xfId="0" applyFont="1" applyBorder="1" applyAlignment="1">
      <alignment horizontal="center" vertical="top" wrapText="1"/>
    </xf>
    <xf numFmtId="0" fontId="12" fillId="0" borderId="86" xfId="0" applyFont="1" applyBorder="1" applyAlignment="1">
      <alignment horizontal="center" vertical="top" wrapText="1"/>
    </xf>
    <xf numFmtId="0" fontId="1" fillId="0" borderId="80" xfId="0" applyFont="1" applyBorder="1" applyAlignment="1">
      <alignment horizontal="center" vertical="top"/>
    </xf>
    <xf numFmtId="0" fontId="1" fillId="0" borderId="83" xfId="0" applyFont="1" applyBorder="1" applyAlignment="1">
      <alignment horizontal="center" vertical="top"/>
    </xf>
    <xf numFmtId="0" fontId="1" fillId="0" borderId="86" xfId="0" applyFont="1" applyBorder="1" applyAlignment="1">
      <alignment horizontal="center" vertical="top"/>
    </xf>
    <xf numFmtId="177" fontId="1" fillId="0" borderId="30" xfId="0" applyNumberFormat="1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 wrapText="1"/>
    </xf>
    <xf numFmtId="177" fontId="1" fillId="0" borderId="7" xfId="0" applyNumberFormat="1" applyFont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center" vertical="center" wrapText="1"/>
    </xf>
    <xf numFmtId="177" fontId="18" fillId="0" borderId="40" xfId="0" applyNumberFormat="1" applyFont="1" applyBorder="1" applyAlignment="1">
      <alignment horizontal="right" vertical="center" wrapText="1"/>
    </xf>
    <xf numFmtId="177" fontId="1" fillId="0" borderId="40" xfId="0" applyNumberFormat="1" applyFont="1" applyBorder="1" applyAlignment="1">
      <alignment horizontal="center" vertical="center" wrapText="1"/>
    </xf>
    <xf numFmtId="177" fontId="1" fillId="0" borderId="41" xfId="0" applyNumberFormat="1" applyFont="1" applyBorder="1" applyAlignment="1">
      <alignment horizontal="center" vertical="center" wrapText="1"/>
    </xf>
    <xf numFmtId="177" fontId="1" fillId="0" borderId="34" xfId="0" applyNumberFormat="1" applyFont="1" applyBorder="1" applyAlignment="1">
      <alignment horizontal="center" vertical="center" wrapText="1"/>
    </xf>
    <xf numFmtId="177" fontId="1" fillId="0" borderId="38" xfId="0" applyNumberFormat="1" applyFont="1" applyBorder="1" applyAlignment="1">
      <alignment horizontal="center" vertical="center" wrapText="1"/>
    </xf>
    <xf numFmtId="0" fontId="16" fillId="0" borderId="6" xfId="0" applyFont="1" applyBorder="1">
      <alignment vertical="center"/>
    </xf>
    <xf numFmtId="178" fontId="16" fillId="0" borderId="6" xfId="0" applyNumberFormat="1" applyFont="1" applyBorder="1" applyAlignment="1">
      <alignment horizontal="left" vertical="center"/>
    </xf>
    <xf numFmtId="177" fontId="1" fillId="0" borderId="32" xfId="0" applyNumberFormat="1" applyFont="1" applyBorder="1" applyAlignment="1">
      <alignment horizontal="center" vertical="center" wrapText="1"/>
    </xf>
    <xf numFmtId="177" fontId="1" fillId="0" borderId="33" xfId="0" applyNumberFormat="1" applyFont="1" applyBorder="1" applyAlignment="1">
      <alignment horizontal="center" vertical="center" wrapText="1"/>
    </xf>
    <xf numFmtId="177" fontId="18" fillId="0" borderId="31" xfId="0" applyNumberFormat="1" applyFont="1" applyBorder="1" applyAlignment="1" applyProtection="1">
      <alignment horizontal="right" vertical="center" wrapText="1"/>
      <protection locked="0"/>
    </xf>
    <xf numFmtId="177" fontId="18" fillId="0" borderId="32" xfId="0" applyNumberFormat="1" applyFont="1" applyBorder="1" applyAlignment="1" applyProtection="1">
      <alignment horizontal="right" vertical="center" wrapText="1"/>
      <protection locked="0"/>
    </xf>
    <xf numFmtId="177" fontId="18" fillId="0" borderId="31" xfId="0" applyNumberFormat="1" applyFont="1" applyBorder="1" applyAlignment="1">
      <alignment horizontal="right" vertical="center" wrapText="1"/>
    </xf>
    <xf numFmtId="177" fontId="18" fillId="0" borderId="32" xfId="0" applyNumberFormat="1" applyFont="1" applyBorder="1" applyAlignment="1">
      <alignment horizontal="right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left" vertical="center"/>
    </xf>
    <xf numFmtId="0" fontId="14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177" fontId="1" fillId="0" borderId="6" xfId="0" applyNumberFormat="1" applyFont="1" applyBorder="1" applyAlignment="1">
      <alignment horizontal="center" vertical="center" wrapText="1"/>
    </xf>
    <xf numFmtId="177" fontId="1" fillId="0" borderId="26" xfId="0" applyNumberFormat="1" applyFont="1" applyBorder="1" applyAlignment="1">
      <alignment horizontal="center" vertical="center" wrapText="1"/>
    </xf>
    <xf numFmtId="177" fontId="1" fillId="0" borderId="29" xfId="0" applyNumberFormat="1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center" vertical="center" wrapText="1"/>
    </xf>
    <xf numFmtId="177" fontId="18" fillId="0" borderId="32" xfId="0" applyNumberFormat="1" applyFont="1" applyBorder="1" applyProtection="1">
      <alignment vertical="center"/>
      <protection locked="0"/>
    </xf>
    <xf numFmtId="0" fontId="21" fillId="0" borderId="42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distributed" vertical="top"/>
    </xf>
    <xf numFmtId="0" fontId="19" fillId="0" borderId="4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42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textRotation="255"/>
    </xf>
    <xf numFmtId="0" fontId="21" fillId="0" borderId="6" xfId="0" applyFont="1" applyBorder="1" applyAlignment="1" applyProtection="1">
      <alignment horizontal="left" vertical="center"/>
      <protection locked="0"/>
    </xf>
    <xf numFmtId="0" fontId="26" fillId="0" borderId="6" xfId="0" applyFont="1" applyBorder="1" applyProtection="1">
      <alignment vertical="center"/>
      <protection locked="0"/>
    </xf>
    <xf numFmtId="0" fontId="2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44" xfId="0" applyFont="1" applyBorder="1" applyAlignment="1" applyProtection="1">
      <alignment horizontal="center" vertical="top"/>
      <protection locked="0"/>
    </xf>
    <xf numFmtId="0" fontId="1" fillId="0" borderId="45" xfId="0" applyFont="1" applyBorder="1" applyAlignment="1" applyProtection="1">
      <alignment horizontal="center" vertical="top"/>
      <protection locked="0"/>
    </xf>
    <xf numFmtId="0" fontId="1" fillId="0" borderId="43" xfId="0" applyFont="1" applyBorder="1" applyAlignment="1" applyProtection="1">
      <alignment horizontal="center" vertical="top"/>
      <protection locked="0"/>
    </xf>
    <xf numFmtId="0" fontId="1" fillId="0" borderId="55" xfId="0" applyFont="1" applyBorder="1" applyAlignment="1">
      <alignment horizontal="center" vertical="center"/>
    </xf>
    <xf numFmtId="0" fontId="1" fillId="0" borderId="55" xfId="0" applyFont="1" applyBorder="1" applyAlignment="1" applyProtection="1">
      <alignment horizontal="center" vertical="top"/>
      <protection locked="0"/>
    </xf>
    <xf numFmtId="0" fontId="1" fillId="0" borderId="42" xfId="0" applyFont="1" applyBorder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right" vertical="center"/>
      <protection locked="0"/>
    </xf>
    <xf numFmtId="0" fontId="12" fillId="0" borderId="81" xfId="0" applyFont="1" applyBorder="1" applyAlignment="1">
      <alignment horizontal="center" vertical="top" wrapText="1"/>
    </xf>
    <xf numFmtId="0" fontId="12" fillId="0" borderId="84" xfId="0" applyFont="1" applyBorder="1" applyAlignment="1">
      <alignment horizontal="center" vertical="top" wrapText="1"/>
    </xf>
    <xf numFmtId="0" fontId="12" fillId="0" borderId="87" xfId="0" applyFont="1" applyBorder="1" applyAlignment="1">
      <alignment horizontal="center" vertical="top" wrapText="1"/>
    </xf>
    <xf numFmtId="0" fontId="1" fillId="0" borderId="5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2" fillId="0" borderId="56" xfId="0" applyFont="1" applyBorder="1" applyAlignment="1" applyProtection="1">
      <alignment horizontal="center" vertical="top" wrapText="1"/>
      <protection locked="0"/>
    </xf>
    <xf numFmtId="0" fontId="12" fillId="0" borderId="60" xfId="0" applyFont="1" applyBorder="1" applyAlignment="1" applyProtection="1">
      <alignment horizontal="center" vertical="top" wrapText="1"/>
      <protection locked="0"/>
    </xf>
    <xf numFmtId="0" fontId="12" fillId="0" borderId="57" xfId="0" applyFont="1" applyBorder="1" applyAlignment="1" applyProtection="1">
      <alignment horizontal="center" vertical="top" wrapText="1"/>
      <protection locked="0"/>
    </xf>
    <xf numFmtId="0" fontId="12" fillId="0" borderId="58" xfId="0" applyFont="1" applyBorder="1" applyAlignment="1" applyProtection="1">
      <alignment horizontal="center" vertical="top" wrapText="1"/>
      <protection locked="0"/>
    </xf>
    <xf numFmtId="0" fontId="12" fillId="0" borderId="74" xfId="0" applyFont="1" applyBorder="1" applyAlignment="1" applyProtection="1">
      <alignment horizontal="center" vertical="top" wrapText="1"/>
      <protection locked="0"/>
    </xf>
    <xf numFmtId="0" fontId="12" fillId="0" borderId="75" xfId="0" applyFont="1" applyBorder="1" applyAlignment="1" applyProtection="1">
      <alignment horizontal="center" vertical="top" wrapText="1"/>
      <protection locked="0"/>
    </xf>
    <xf numFmtId="0" fontId="12" fillId="0" borderId="22" xfId="0" applyFont="1" applyBorder="1" applyAlignment="1">
      <alignment horizontal="center" vertical="top" wrapText="1"/>
    </xf>
    <xf numFmtId="0" fontId="12" fillId="0" borderId="69" xfId="0" applyFont="1" applyBorder="1" applyAlignment="1">
      <alignment horizontal="center" vertical="top" wrapText="1"/>
    </xf>
    <xf numFmtId="0" fontId="12" fillId="0" borderId="52" xfId="0" applyFont="1" applyBorder="1" applyAlignment="1">
      <alignment horizontal="center" vertical="top" wrapText="1"/>
    </xf>
    <xf numFmtId="0" fontId="12" fillId="0" borderId="7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top" wrapText="1"/>
    </xf>
    <xf numFmtId="0" fontId="12" fillId="0" borderId="64" xfId="0" applyFont="1" applyBorder="1" applyAlignment="1">
      <alignment horizontal="center" vertical="top" wrapText="1"/>
    </xf>
    <xf numFmtId="0" fontId="12" fillId="0" borderId="67" xfId="0" applyFont="1" applyBorder="1" applyAlignment="1">
      <alignment horizontal="center" vertical="top" wrapText="1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31" fontId="1" fillId="0" borderId="1" xfId="0" applyNumberFormat="1" applyFont="1" applyBorder="1" applyAlignment="1">
      <alignment horizontal="right" vertical="center" wrapText="1"/>
    </xf>
    <xf numFmtId="31" fontId="1" fillId="0" borderId="2" xfId="0" applyNumberFormat="1" applyFont="1" applyBorder="1" applyAlignment="1">
      <alignment horizontal="right" vertical="center" wrapText="1"/>
    </xf>
    <xf numFmtId="31" fontId="1" fillId="0" borderId="9" xfId="0" applyNumberFormat="1" applyFont="1" applyBorder="1" applyAlignment="1">
      <alignment horizontal="right" vertical="center" wrapText="1"/>
    </xf>
    <xf numFmtId="31" fontId="1" fillId="0" borderId="7" xfId="0" applyNumberFormat="1" applyFont="1" applyBorder="1" applyAlignment="1">
      <alignment horizontal="right" vertical="center" wrapText="1"/>
    </xf>
    <xf numFmtId="182" fontId="1" fillId="0" borderId="2" xfId="0" applyNumberFormat="1" applyFont="1" applyBorder="1" applyAlignment="1" applyProtection="1">
      <alignment horizontal="right" vertical="center" wrapText="1"/>
      <protection locked="0"/>
    </xf>
    <xf numFmtId="182" fontId="1" fillId="0" borderId="7" xfId="0" applyNumberFormat="1" applyFont="1" applyBorder="1" applyAlignment="1" applyProtection="1">
      <alignment horizontal="right" vertical="center" wrapText="1"/>
      <protection locked="0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181" fontId="1" fillId="0" borderId="2" xfId="0" applyNumberFormat="1" applyFont="1" applyBorder="1" applyAlignment="1" applyProtection="1">
      <alignment horizontal="center" vertical="center" wrapText="1"/>
      <protection locked="0"/>
    </xf>
    <xf numFmtId="181" fontId="1" fillId="0" borderId="7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0" borderId="71" xfId="0" applyFont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 applyProtection="1">
      <alignment horizontal="center" vertical="top" wrapText="1"/>
      <protection locked="0"/>
    </xf>
    <xf numFmtId="0" fontId="12" fillId="0" borderId="76" xfId="0" applyFont="1" applyBorder="1" applyAlignment="1" applyProtection="1">
      <alignment horizontal="center" vertical="top" wrapText="1"/>
      <protection locked="0"/>
    </xf>
    <xf numFmtId="0" fontId="12" fillId="0" borderId="51" xfId="0" applyFont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0" fontId="12" fillId="0" borderId="77" xfId="0" applyFont="1" applyBorder="1" applyAlignment="1" applyProtection="1">
      <alignment horizontal="center" vertical="top" wrapText="1"/>
      <protection locked="0"/>
    </xf>
    <xf numFmtId="0" fontId="12" fillId="0" borderId="72" xfId="0" applyFont="1" applyBorder="1" applyAlignment="1" applyProtection="1">
      <alignment horizontal="center" vertical="top" wrapText="1"/>
      <protection locked="0"/>
    </xf>
    <xf numFmtId="0" fontId="12" fillId="0" borderId="73" xfId="0" applyFont="1" applyBorder="1" applyAlignment="1" applyProtection="1">
      <alignment horizontal="center" vertical="top" wrapText="1"/>
      <protection locked="0"/>
    </xf>
    <xf numFmtId="0" fontId="12" fillId="0" borderId="78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center"/>
    </xf>
    <xf numFmtId="0" fontId="21" fillId="0" borderId="2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distributed" vertical="distributed" wrapText="1" justifyLastLine="1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  <xf numFmtId="177" fontId="1" fillId="0" borderId="29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 applyProtection="1">
      <alignment horizontal="center" vertical="center" wrapText="1"/>
      <protection locked="0"/>
    </xf>
    <xf numFmtId="176" fontId="3" fillId="0" borderId="7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31" fontId="3" fillId="0" borderId="1" xfId="0" applyNumberFormat="1" applyFont="1" applyBorder="1" applyAlignment="1">
      <alignment horizontal="right" vertical="center" wrapText="1"/>
    </xf>
    <xf numFmtId="31" fontId="3" fillId="0" borderId="2" xfId="0" applyNumberFormat="1" applyFont="1" applyBorder="1" applyAlignment="1">
      <alignment horizontal="right" vertical="center" wrapText="1"/>
    </xf>
    <xf numFmtId="31" fontId="3" fillId="0" borderId="9" xfId="0" applyNumberFormat="1" applyFont="1" applyBorder="1" applyAlignment="1">
      <alignment horizontal="right" vertical="center" wrapText="1"/>
    </xf>
    <xf numFmtId="31" fontId="3" fillId="0" borderId="7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distributed" wrapText="1"/>
    </xf>
    <xf numFmtId="0" fontId="3" fillId="2" borderId="0" xfId="0" applyFont="1" applyFill="1" applyAlignment="1">
      <alignment horizontal="left" vertical="distributed" wrapText="1"/>
    </xf>
    <xf numFmtId="0" fontId="3" fillId="2" borderId="10" xfId="0" applyFont="1" applyFill="1" applyBorder="1" applyAlignment="1">
      <alignment horizontal="left" vertical="distributed" wrapText="1"/>
    </xf>
    <xf numFmtId="0" fontId="1" fillId="0" borderId="26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2" fillId="0" borderId="61" xfId="0" applyFont="1" applyBorder="1" applyAlignment="1">
      <alignment horizontal="center" vertical="top" wrapText="1"/>
    </xf>
    <xf numFmtId="0" fontId="12" fillId="0" borderId="62" xfId="0" applyFont="1" applyBorder="1" applyAlignment="1">
      <alignment horizontal="center" vertical="top" wrapText="1"/>
    </xf>
    <xf numFmtId="0" fontId="12" fillId="0" borderId="65" xfId="0" applyFont="1" applyBorder="1" applyAlignment="1">
      <alignment horizontal="center" vertical="top" wrapText="1"/>
    </xf>
    <xf numFmtId="0" fontId="12" fillId="0" borderId="66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49" fontId="1" fillId="0" borderId="0" xfId="0" quotePrefix="1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177" fontId="1" fillId="0" borderId="0" xfId="0" applyNumberFormat="1" applyFont="1" applyAlignment="1">
      <alignment horizontal="left" vertical="center"/>
    </xf>
    <xf numFmtId="177" fontId="1" fillId="0" borderId="5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77" fontId="18" fillId="0" borderId="36" xfId="0" applyNumberFormat="1" applyFont="1" applyBorder="1">
      <alignment vertical="center"/>
    </xf>
    <xf numFmtId="177" fontId="18" fillId="0" borderId="3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15</xdr:row>
          <xdr:rowOff>0</xdr:rowOff>
        </xdr:from>
        <xdr:to>
          <xdr:col>27</xdr:col>
          <xdr:colOff>133350</xdr:colOff>
          <xdr:row>15</xdr:row>
          <xdr:rowOff>314325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14</xdr:row>
          <xdr:rowOff>0</xdr:rowOff>
        </xdr:from>
        <xdr:to>
          <xdr:col>27</xdr:col>
          <xdr:colOff>133350</xdr:colOff>
          <xdr:row>14</xdr:row>
          <xdr:rowOff>314325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12</xdr:row>
          <xdr:rowOff>209550</xdr:rowOff>
        </xdr:from>
        <xdr:to>
          <xdr:col>11</xdr:col>
          <xdr:colOff>114300</xdr:colOff>
          <xdr:row>12</xdr:row>
          <xdr:rowOff>533400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12</xdr:row>
          <xdr:rowOff>219075</xdr:rowOff>
        </xdr:from>
        <xdr:to>
          <xdr:col>24</xdr:col>
          <xdr:colOff>123825</xdr:colOff>
          <xdr:row>12</xdr:row>
          <xdr:rowOff>542925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43072</xdr:colOff>
      <xdr:row>35</xdr:row>
      <xdr:rowOff>136067</xdr:rowOff>
    </xdr:from>
    <xdr:to>
      <xdr:col>32</xdr:col>
      <xdr:colOff>34018</xdr:colOff>
      <xdr:row>36</xdr:row>
      <xdr:rowOff>14811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8573050" y="11140844"/>
          <a:ext cx="628781" cy="269949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85046</xdr:colOff>
      <xdr:row>36</xdr:row>
      <xdr:rowOff>59533</xdr:rowOff>
    </xdr:from>
    <xdr:to>
      <xdr:col>30</xdr:col>
      <xdr:colOff>493259</xdr:colOff>
      <xdr:row>36</xdr:row>
      <xdr:rowOff>349965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/>
      </xdr:nvSpPr>
      <xdr:spPr>
        <a:xfrm>
          <a:off x="8427925" y="11455515"/>
          <a:ext cx="595312" cy="290432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672219</xdr:colOff>
      <xdr:row>37</xdr:row>
      <xdr:rowOff>153081</xdr:rowOff>
    </xdr:from>
    <xdr:to>
      <xdr:col>30</xdr:col>
      <xdr:colOff>297659</xdr:colOff>
      <xdr:row>38</xdr:row>
      <xdr:rowOff>65843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/>
      </xdr:nvSpPr>
      <xdr:spPr>
        <a:xfrm>
          <a:off x="8215679" y="11940269"/>
          <a:ext cx="611958" cy="303967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3661</xdr:colOff>
      <xdr:row>40</xdr:row>
      <xdr:rowOff>136072</xdr:rowOff>
    </xdr:from>
    <xdr:to>
      <xdr:col>30</xdr:col>
      <xdr:colOff>467748</xdr:colOff>
      <xdr:row>41</xdr:row>
      <xdr:rowOff>60814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/>
      </xdr:nvSpPr>
      <xdr:spPr>
        <a:xfrm>
          <a:off x="8346540" y="13096876"/>
          <a:ext cx="651186" cy="315947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672222</xdr:colOff>
      <xdr:row>33</xdr:row>
      <xdr:rowOff>195603</xdr:rowOff>
    </xdr:from>
    <xdr:to>
      <xdr:col>30</xdr:col>
      <xdr:colOff>331676</xdr:colOff>
      <xdr:row>34</xdr:row>
      <xdr:rowOff>76081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/>
      </xdr:nvSpPr>
      <xdr:spPr>
        <a:xfrm>
          <a:off x="8215682" y="10392456"/>
          <a:ext cx="645972" cy="288692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622747</xdr:colOff>
      <xdr:row>41</xdr:row>
      <xdr:rowOff>331673</xdr:rowOff>
    </xdr:from>
    <xdr:to>
      <xdr:col>30</xdr:col>
      <xdr:colOff>280648</xdr:colOff>
      <xdr:row>42</xdr:row>
      <xdr:rowOff>263180</xdr:rowOff>
    </xdr:to>
    <xdr:sp macro="" textlink="">
      <xdr:nvSpPr>
        <xdr:cNvPr id="29" name="円/楕円 28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/>
      </xdr:nvSpPr>
      <xdr:spPr>
        <a:xfrm>
          <a:off x="8166207" y="13683682"/>
          <a:ext cx="644419" cy="322712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573454</xdr:colOff>
      <xdr:row>43</xdr:row>
      <xdr:rowOff>119062</xdr:rowOff>
    </xdr:from>
    <xdr:to>
      <xdr:col>30</xdr:col>
      <xdr:colOff>195600</xdr:colOff>
      <xdr:row>44</xdr:row>
      <xdr:rowOff>43802</xdr:rowOff>
    </xdr:to>
    <xdr:sp macro="" textlink="">
      <xdr:nvSpPr>
        <xdr:cNvPr id="31" name="円/楕円 30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/>
      </xdr:nvSpPr>
      <xdr:spPr>
        <a:xfrm>
          <a:off x="8116914" y="14253482"/>
          <a:ext cx="608664" cy="31594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578303</xdr:colOff>
      <xdr:row>44</xdr:row>
      <xdr:rowOff>204253</xdr:rowOff>
    </xdr:from>
    <xdr:to>
      <xdr:col>30</xdr:col>
      <xdr:colOff>204510</xdr:colOff>
      <xdr:row>45</xdr:row>
      <xdr:rowOff>99822</xdr:rowOff>
    </xdr:to>
    <xdr:sp macro="" textlink="">
      <xdr:nvSpPr>
        <xdr:cNvPr id="32" name="円/楕円 31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/>
      </xdr:nvSpPr>
      <xdr:spPr>
        <a:xfrm>
          <a:off x="8121763" y="14729878"/>
          <a:ext cx="612725" cy="286774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149677</xdr:colOff>
      <xdr:row>12</xdr:row>
      <xdr:rowOff>64634</xdr:rowOff>
    </xdr:from>
    <xdr:to>
      <xdr:col>10</xdr:col>
      <xdr:colOff>123662</xdr:colOff>
      <xdr:row>12</xdr:row>
      <xdr:rowOff>392718</xdr:rowOff>
    </xdr:to>
    <xdr:sp macro="" textlink="">
      <xdr:nvSpPr>
        <xdr:cNvPr id="13" name="円/楕円 1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3296329" y="4027714"/>
          <a:ext cx="671351" cy="328084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756899</xdr:colOff>
      <xdr:row>45</xdr:row>
      <xdr:rowOff>212613</xdr:rowOff>
    </xdr:from>
    <xdr:to>
      <xdr:col>30</xdr:col>
      <xdr:colOff>393955</xdr:colOff>
      <xdr:row>46</xdr:row>
      <xdr:rowOff>144011</xdr:rowOff>
    </xdr:to>
    <xdr:sp macro="" textlink="">
      <xdr:nvSpPr>
        <xdr:cNvPr id="14" name="円/楕円 34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8300359" y="15129443"/>
          <a:ext cx="623574" cy="322604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765402</xdr:colOff>
      <xdr:row>47</xdr:row>
      <xdr:rowOff>382699</xdr:rowOff>
    </xdr:from>
    <xdr:to>
      <xdr:col>30</xdr:col>
      <xdr:colOff>246629</xdr:colOff>
      <xdr:row>48</xdr:row>
      <xdr:rowOff>314098</xdr:rowOff>
    </xdr:to>
    <xdr:sp macro="" textlink="">
      <xdr:nvSpPr>
        <xdr:cNvPr id="15" name="円/楕円 3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8308862" y="16081940"/>
          <a:ext cx="467745" cy="322604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161587</xdr:colOff>
      <xdr:row>46</xdr:row>
      <xdr:rowOff>314667</xdr:rowOff>
    </xdr:from>
    <xdr:to>
      <xdr:col>31</xdr:col>
      <xdr:colOff>45273</xdr:colOff>
      <xdr:row>47</xdr:row>
      <xdr:rowOff>246066</xdr:rowOff>
    </xdr:to>
    <xdr:sp macro="" textlink="">
      <xdr:nvSpPr>
        <xdr:cNvPr id="16" name="円/楕円 34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>
        <a:xfrm>
          <a:off x="8504466" y="15622703"/>
          <a:ext cx="623575" cy="322604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161586</xdr:colOff>
      <xdr:row>50</xdr:row>
      <xdr:rowOff>289153</xdr:rowOff>
    </xdr:from>
    <xdr:to>
      <xdr:col>31</xdr:col>
      <xdr:colOff>76541</xdr:colOff>
      <xdr:row>51</xdr:row>
      <xdr:rowOff>220552</xdr:rowOff>
    </xdr:to>
    <xdr:sp macro="" textlink="">
      <xdr:nvSpPr>
        <xdr:cNvPr id="17" name="円/楕円 34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/>
      </xdr:nvSpPr>
      <xdr:spPr>
        <a:xfrm>
          <a:off x="8691564" y="17042948"/>
          <a:ext cx="467745" cy="322604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149677</xdr:colOff>
      <xdr:row>12</xdr:row>
      <xdr:rowOff>64634</xdr:rowOff>
    </xdr:from>
    <xdr:to>
      <xdr:col>10</xdr:col>
      <xdr:colOff>123662</xdr:colOff>
      <xdr:row>12</xdr:row>
      <xdr:rowOff>392718</xdr:rowOff>
    </xdr:to>
    <xdr:sp macro="" textlink="">
      <xdr:nvSpPr>
        <xdr:cNvPr id="12" name="円/楕円 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/>
      </xdr:nvSpPr>
      <xdr:spPr>
        <a:xfrm>
          <a:off x="3302452" y="4046084"/>
          <a:ext cx="669310" cy="328084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3"/>
  <sheetViews>
    <sheetView tabSelected="1" view="pageBreakPreview" zoomScale="73" zoomScaleNormal="100" zoomScaleSheetLayoutView="73" workbookViewId="0">
      <selection activeCell="S27" sqref="S27"/>
    </sheetView>
  </sheetViews>
  <sheetFormatPr defaultColWidth="3.5" defaultRowHeight="13.5" x14ac:dyDescent="0.15"/>
  <cols>
    <col min="1" max="1" width="2.125" style="99" customWidth="1"/>
    <col min="2" max="2" width="6.125" style="99" customWidth="1"/>
    <col min="3" max="3" width="3.25" style="99" customWidth="1"/>
    <col min="4" max="4" width="3.5" style="99" customWidth="1"/>
    <col min="5" max="5" width="3" style="99" customWidth="1"/>
    <col min="6" max="6" width="2.875" style="99" customWidth="1"/>
    <col min="7" max="7" width="3.125" style="99" customWidth="1"/>
    <col min="8" max="8" width="3" style="99" customWidth="1"/>
    <col min="9" max="9" width="2.5" style="99" customWidth="1"/>
    <col min="10" max="10" width="2.875" style="99" customWidth="1"/>
    <col min="11" max="11" width="2.5" style="99" customWidth="1"/>
    <col min="12" max="12" width="3" style="99" customWidth="1"/>
    <col min="13" max="13" width="2.5" style="99" customWidth="1"/>
    <col min="14" max="14" width="3" style="99" customWidth="1"/>
    <col min="15" max="15" width="2.5" style="99" customWidth="1"/>
    <col min="16" max="16" width="1.625" style="99" customWidth="1"/>
    <col min="17" max="17" width="4" style="99" customWidth="1"/>
    <col min="18" max="19" width="2.5" style="99" customWidth="1"/>
    <col min="20" max="20" width="3.625" style="99" customWidth="1"/>
    <col min="21" max="21" width="2.5" style="99" customWidth="1"/>
    <col min="22" max="22" width="3.25" style="99" customWidth="1"/>
    <col min="23" max="25" width="2.5" style="99" customWidth="1"/>
    <col min="26" max="26" width="1.75" style="99" customWidth="1"/>
    <col min="27" max="28" width="2.125" style="99" customWidth="1"/>
    <col min="29" max="29" width="2.75" style="99" customWidth="1"/>
    <col min="30" max="30" width="1.25" style="99" customWidth="1"/>
    <col min="31" max="31" width="2.625" style="99" customWidth="1"/>
    <col min="32" max="32" width="1.25" style="99" customWidth="1"/>
    <col min="33" max="33" width="3" style="99" customWidth="1"/>
    <col min="34" max="34" width="1.375" style="99" customWidth="1"/>
    <col min="35" max="35" width="2.875" style="99" customWidth="1"/>
    <col min="36" max="36" width="4.125" style="99" customWidth="1"/>
    <col min="37" max="16384" width="3.5" style="99"/>
  </cols>
  <sheetData>
    <row r="1" spans="1:36" ht="56.25" customHeight="1" x14ac:dyDescent="0.15">
      <c r="A1" s="121"/>
      <c r="B1" s="132" t="s">
        <v>162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00"/>
    </row>
    <row r="2" spans="1:36" s="101" customFormat="1" ht="20.25" customHeight="1" x14ac:dyDescent="0.15">
      <c r="A2" s="118"/>
      <c r="X2" s="133" t="s">
        <v>140</v>
      </c>
      <c r="Y2" s="133"/>
      <c r="Z2" s="134"/>
      <c r="AA2" s="134"/>
      <c r="AB2" s="102" t="s">
        <v>141</v>
      </c>
      <c r="AC2" s="134"/>
      <c r="AD2" s="134"/>
      <c r="AE2" s="101" t="s">
        <v>142</v>
      </c>
      <c r="AF2" s="134"/>
      <c r="AG2" s="134"/>
      <c r="AH2" s="135" t="s">
        <v>143</v>
      </c>
      <c r="AI2" s="131"/>
      <c r="AJ2" s="114"/>
    </row>
    <row r="3" spans="1:36" s="101" customFormat="1" ht="20.25" customHeight="1" x14ac:dyDescent="0.15">
      <c r="A3" s="118"/>
      <c r="B3" s="101" t="s">
        <v>189</v>
      </c>
      <c r="AJ3" s="114"/>
    </row>
    <row r="4" spans="1:36" s="101" customFormat="1" ht="20.25" customHeight="1" x14ac:dyDescent="0.15">
      <c r="A4" s="118"/>
      <c r="B4" s="101" t="s">
        <v>190</v>
      </c>
      <c r="AJ4" s="114"/>
    </row>
    <row r="5" spans="1:36" s="101" customFormat="1" ht="19.5" customHeight="1" x14ac:dyDescent="0.15">
      <c r="A5" s="118"/>
      <c r="E5" s="101" t="s">
        <v>144</v>
      </c>
      <c r="AJ5" s="114"/>
    </row>
    <row r="6" spans="1:36" s="101" customFormat="1" ht="12.75" x14ac:dyDescent="0.15">
      <c r="A6" s="118"/>
      <c r="AJ6" s="114"/>
    </row>
    <row r="7" spans="1:36" s="101" customFormat="1" ht="30.75" customHeight="1" x14ac:dyDescent="0.15">
      <c r="A7" s="118"/>
      <c r="K7" s="101" t="s">
        <v>145</v>
      </c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14"/>
    </row>
    <row r="8" spans="1:36" s="101" customFormat="1" ht="30.75" customHeight="1" x14ac:dyDescent="0.15">
      <c r="A8" s="118"/>
      <c r="K8" s="131" t="s">
        <v>146</v>
      </c>
      <c r="L8" s="131"/>
      <c r="M8" s="131"/>
      <c r="N8" s="131"/>
      <c r="O8" s="131"/>
      <c r="P8" s="103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J8" s="114"/>
    </row>
    <row r="9" spans="1:36" s="101" customFormat="1" ht="10.5" customHeight="1" x14ac:dyDescent="0.15">
      <c r="A9" s="118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14"/>
    </row>
    <row r="10" spans="1:36" s="101" customFormat="1" ht="31.5" customHeight="1" x14ac:dyDescent="0.15">
      <c r="A10" s="118"/>
      <c r="B10" s="101" t="s">
        <v>163</v>
      </c>
      <c r="D10" s="101" t="s">
        <v>164</v>
      </c>
      <c r="F10" s="101" t="s">
        <v>165</v>
      </c>
      <c r="H10" s="101" t="s">
        <v>166</v>
      </c>
      <c r="I10" s="131" t="s">
        <v>167</v>
      </c>
      <c r="J10" s="131"/>
      <c r="K10" s="131"/>
      <c r="L10" s="131"/>
      <c r="M10" s="131"/>
      <c r="N10" s="131"/>
      <c r="O10" s="131"/>
      <c r="P10" s="133"/>
      <c r="Q10" s="133"/>
      <c r="R10" s="101" t="s">
        <v>168</v>
      </c>
      <c r="S10" s="101" t="s">
        <v>169</v>
      </c>
      <c r="AJ10" s="114"/>
    </row>
    <row r="11" spans="1:36" s="101" customFormat="1" ht="19.5" customHeight="1" x14ac:dyDescent="0.15">
      <c r="A11" s="118"/>
      <c r="B11" s="101" t="s">
        <v>170</v>
      </c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J11" s="114"/>
    </row>
    <row r="12" spans="1:36" s="101" customFormat="1" ht="21.75" customHeight="1" x14ac:dyDescent="0.15">
      <c r="A12" s="118"/>
      <c r="B12" s="133" t="s">
        <v>147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14"/>
    </row>
    <row r="13" spans="1:36" s="101" customFormat="1" ht="60.75" customHeight="1" x14ac:dyDescent="0.15">
      <c r="A13" s="118"/>
      <c r="B13" s="147" t="s">
        <v>192</v>
      </c>
      <c r="C13" s="148"/>
      <c r="D13" s="148"/>
      <c r="E13" s="148"/>
      <c r="F13" s="148"/>
      <c r="G13" s="148"/>
      <c r="H13" s="104"/>
      <c r="I13" s="105"/>
      <c r="J13" s="106"/>
      <c r="K13" s="106"/>
      <c r="L13" s="151" t="s">
        <v>171</v>
      </c>
      <c r="M13" s="151"/>
      <c r="N13" s="151"/>
      <c r="O13" s="151"/>
      <c r="P13" s="151"/>
      <c r="Q13" s="105"/>
      <c r="R13" s="105"/>
      <c r="S13" s="105"/>
      <c r="T13" s="120" t="s">
        <v>191</v>
      </c>
      <c r="U13" s="105"/>
      <c r="V13" s="105"/>
      <c r="W13" s="105"/>
      <c r="X13" s="105"/>
      <c r="Y13" s="151" t="s">
        <v>172</v>
      </c>
      <c r="Z13" s="151"/>
      <c r="AA13" s="151"/>
      <c r="AB13" s="151"/>
      <c r="AC13" s="151"/>
      <c r="AD13" s="151"/>
      <c r="AE13" s="105"/>
      <c r="AF13" s="105"/>
      <c r="AG13" s="105"/>
      <c r="AH13" s="105"/>
      <c r="AI13" s="107"/>
      <c r="AJ13" s="114"/>
    </row>
    <row r="14" spans="1:36" s="101" customFormat="1" ht="36.75" customHeight="1" x14ac:dyDescent="0.15">
      <c r="A14" s="118"/>
      <c r="B14" s="149" t="s">
        <v>173</v>
      </c>
      <c r="C14" s="150"/>
      <c r="D14" s="150"/>
      <c r="E14" s="150"/>
      <c r="F14" s="150"/>
      <c r="G14" s="150"/>
      <c r="H14" s="144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6"/>
      <c r="AJ14" s="114"/>
    </row>
    <row r="15" spans="1:36" s="101" customFormat="1" ht="25.5" customHeight="1" x14ac:dyDescent="0.15">
      <c r="A15" s="118"/>
      <c r="B15" s="140" t="s">
        <v>174</v>
      </c>
      <c r="C15" s="141"/>
      <c r="D15" s="141"/>
      <c r="E15" s="141"/>
      <c r="F15" s="141"/>
      <c r="G15" s="141"/>
      <c r="H15" s="108" t="s">
        <v>140</v>
      </c>
      <c r="I15" s="106"/>
      <c r="J15" s="106"/>
      <c r="K15" s="106" t="s">
        <v>164</v>
      </c>
      <c r="M15" s="106" t="s">
        <v>165</v>
      </c>
      <c r="N15" s="106"/>
      <c r="O15" s="101" t="s">
        <v>166</v>
      </c>
      <c r="P15" s="106"/>
      <c r="Q15" s="127" t="s">
        <v>175</v>
      </c>
      <c r="R15" s="106"/>
      <c r="S15" s="106" t="s">
        <v>176</v>
      </c>
      <c r="U15" s="106" t="s">
        <v>177</v>
      </c>
      <c r="V15" s="106"/>
      <c r="W15" s="106" t="s">
        <v>178</v>
      </c>
      <c r="X15" s="106" t="s">
        <v>179</v>
      </c>
      <c r="Z15" s="109"/>
      <c r="AA15" s="110"/>
      <c r="AB15" s="111" t="s">
        <v>148</v>
      </c>
      <c r="AC15" s="112"/>
      <c r="AD15" s="101" t="s">
        <v>149</v>
      </c>
      <c r="AE15" s="102" t="s">
        <v>150</v>
      </c>
      <c r="AF15" s="111" t="s">
        <v>148</v>
      </c>
      <c r="AG15" s="112"/>
      <c r="AH15" s="113" t="s">
        <v>149</v>
      </c>
      <c r="AI15" s="114" t="s">
        <v>143</v>
      </c>
      <c r="AJ15" s="114"/>
    </row>
    <row r="16" spans="1:36" s="101" customFormat="1" ht="25.5" customHeight="1" x14ac:dyDescent="0.15">
      <c r="A16" s="118"/>
      <c r="B16" s="142"/>
      <c r="C16" s="143"/>
      <c r="D16" s="143"/>
      <c r="E16" s="143"/>
      <c r="F16" s="143"/>
      <c r="G16" s="143"/>
      <c r="H16" s="115" t="s">
        <v>140</v>
      </c>
      <c r="I16" s="116"/>
      <c r="J16" s="116"/>
      <c r="K16" s="116" t="s">
        <v>164</v>
      </c>
      <c r="L16" s="116"/>
      <c r="M16" s="116" t="s">
        <v>165</v>
      </c>
      <c r="N16" s="116"/>
      <c r="O16" s="116" t="s">
        <v>166</v>
      </c>
      <c r="P16" s="116"/>
      <c r="Q16" s="128" t="s">
        <v>175</v>
      </c>
      <c r="R16" s="116"/>
      <c r="S16" s="116" t="s">
        <v>176</v>
      </c>
      <c r="T16" s="116"/>
      <c r="U16" s="116" t="s">
        <v>177</v>
      </c>
      <c r="V16" s="116"/>
      <c r="W16" s="116" t="s">
        <v>178</v>
      </c>
      <c r="X16" s="116" t="s">
        <v>179</v>
      </c>
      <c r="Y16" s="116"/>
      <c r="Z16" s="117"/>
      <c r="AA16" s="119"/>
      <c r="AB16" s="116"/>
      <c r="AC16" s="138" t="s">
        <v>151</v>
      </c>
      <c r="AD16" s="138"/>
      <c r="AE16" s="138"/>
      <c r="AF16" s="138"/>
      <c r="AG16" s="138"/>
      <c r="AH16" s="138"/>
      <c r="AI16" s="139"/>
      <c r="AJ16" s="114"/>
    </row>
    <row r="17" spans="1:36" s="101" customFormat="1" ht="18" customHeight="1" x14ac:dyDescent="0.15">
      <c r="A17" s="118"/>
      <c r="B17" s="140" t="s">
        <v>180</v>
      </c>
      <c r="C17" s="141"/>
      <c r="D17" s="141"/>
      <c r="E17" s="141"/>
      <c r="F17" s="141"/>
      <c r="G17" s="141"/>
      <c r="H17" s="149"/>
      <c r="I17" s="150"/>
      <c r="J17" s="150"/>
      <c r="K17" s="150"/>
      <c r="L17" s="136"/>
      <c r="M17" s="149" t="s">
        <v>152</v>
      </c>
      <c r="N17" s="150"/>
      <c r="O17" s="150"/>
      <c r="P17" s="150"/>
      <c r="Q17" s="150"/>
      <c r="R17" s="150"/>
      <c r="S17" s="136"/>
      <c r="T17" s="149" t="s">
        <v>153</v>
      </c>
      <c r="U17" s="150"/>
      <c r="V17" s="150"/>
      <c r="W17" s="150"/>
      <c r="X17" s="150"/>
      <c r="Y17" s="150"/>
      <c r="Z17" s="136"/>
      <c r="AA17" s="137" t="s">
        <v>154</v>
      </c>
      <c r="AB17" s="137"/>
      <c r="AC17" s="137"/>
      <c r="AD17" s="137"/>
      <c r="AE17" s="137"/>
      <c r="AF17" s="137"/>
      <c r="AG17" s="137"/>
      <c r="AH17" s="137"/>
      <c r="AI17" s="137"/>
      <c r="AJ17" s="114"/>
    </row>
    <row r="18" spans="1:36" s="101" customFormat="1" ht="32.25" customHeight="1" x14ac:dyDescent="0.15">
      <c r="A18" s="118"/>
      <c r="B18" s="156"/>
      <c r="C18" s="133"/>
      <c r="D18" s="133"/>
      <c r="E18" s="133"/>
      <c r="F18" s="133"/>
      <c r="G18" s="133"/>
      <c r="H18" s="149" t="s">
        <v>155</v>
      </c>
      <c r="I18" s="150"/>
      <c r="J18" s="150"/>
      <c r="K18" s="150"/>
      <c r="L18" s="136"/>
      <c r="M18" s="163"/>
      <c r="N18" s="162"/>
      <c r="O18" s="162"/>
      <c r="P18" s="162"/>
      <c r="Q18" s="162"/>
      <c r="R18" s="150" t="s">
        <v>193</v>
      </c>
      <c r="S18" s="136"/>
      <c r="T18" s="161"/>
      <c r="U18" s="162"/>
      <c r="V18" s="162"/>
      <c r="W18" s="162"/>
      <c r="X18" s="162"/>
      <c r="Y18" s="150" t="s">
        <v>156</v>
      </c>
      <c r="Z18" s="136"/>
      <c r="AA18" s="152">
        <f>M18+T18</f>
        <v>0</v>
      </c>
      <c r="AB18" s="152"/>
      <c r="AC18" s="152"/>
      <c r="AD18" s="152"/>
      <c r="AE18" s="152"/>
      <c r="AF18" s="152"/>
      <c r="AG18" s="153"/>
      <c r="AH18" s="136" t="s">
        <v>156</v>
      </c>
      <c r="AI18" s="137"/>
      <c r="AJ18" s="114"/>
    </row>
    <row r="19" spans="1:36" s="101" customFormat="1" ht="32.25" customHeight="1" x14ac:dyDescent="0.15">
      <c r="A19" s="118"/>
      <c r="B19" s="156"/>
      <c r="C19" s="133"/>
      <c r="D19" s="133"/>
      <c r="E19" s="133"/>
      <c r="F19" s="133"/>
      <c r="G19" s="133"/>
      <c r="H19" s="149" t="s">
        <v>157</v>
      </c>
      <c r="I19" s="150"/>
      <c r="J19" s="150"/>
      <c r="K19" s="150"/>
      <c r="L19" s="136"/>
      <c r="M19" s="163"/>
      <c r="N19" s="162"/>
      <c r="O19" s="162"/>
      <c r="P19" s="162"/>
      <c r="Q19" s="162"/>
      <c r="R19" s="150" t="s">
        <v>156</v>
      </c>
      <c r="S19" s="136"/>
      <c r="T19" s="161"/>
      <c r="U19" s="162"/>
      <c r="V19" s="162"/>
      <c r="W19" s="162"/>
      <c r="X19" s="162"/>
      <c r="Y19" s="150" t="s">
        <v>156</v>
      </c>
      <c r="Z19" s="136"/>
      <c r="AA19" s="152">
        <f t="shared" ref="AA19:AA22" si="0">M19+T19</f>
        <v>0</v>
      </c>
      <c r="AB19" s="152"/>
      <c r="AC19" s="152"/>
      <c r="AD19" s="152"/>
      <c r="AE19" s="152"/>
      <c r="AF19" s="152"/>
      <c r="AG19" s="153"/>
      <c r="AH19" s="136" t="s">
        <v>156</v>
      </c>
      <c r="AI19" s="137"/>
      <c r="AJ19" s="114"/>
    </row>
    <row r="20" spans="1:36" s="101" customFormat="1" ht="32.25" customHeight="1" x14ac:dyDescent="0.15">
      <c r="A20" s="118"/>
      <c r="B20" s="156"/>
      <c r="C20" s="133"/>
      <c r="D20" s="133"/>
      <c r="E20" s="133"/>
      <c r="F20" s="133"/>
      <c r="G20" s="133"/>
      <c r="H20" s="149" t="s">
        <v>158</v>
      </c>
      <c r="I20" s="150"/>
      <c r="J20" s="150"/>
      <c r="K20" s="150"/>
      <c r="L20" s="136"/>
      <c r="M20" s="163"/>
      <c r="N20" s="162"/>
      <c r="O20" s="162"/>
      <c r="P20" s="162"/>
      <c r="Q20" s="162"/>
      <c r="R20" s="150" t="s">
        <v>156</v>
      </c>
      <c r="S20" s="136"/>
      <c r="T20" s="161"/>
      <c r="U20" s="162"/>
      <c r="V20" s="162"/>
      <c r="W20" s="162"/>
      <c r="X20" s="162"/>
      <c r="Y20" s="150" t="s">
        <v>156</v>
      </c>
      <c r="Z20" s="136"/>
      <c r="AA20" s="152">
        <f t="shared" si="0"/>
        <v>0</v>
      </c>
      <c r="AB20" s="152"/>
      <c r="AC20" s="152"/>
      <c r="AD20" s="152"/>
      <c r="AE20" s="152"/>
      <c r="AF20" s="152"/>
      <c r="AG20" s="153"/>
      <c r="AH20" s="136" t="s">
        <v>156</v>
      </c>
      <c r="AI20" s="137"/>
      <c r="AJ20" s="114"/>
    </row>
    <row r="21" spans="1:36" s="101" customFormat="1" ht="32.25" customHeight="1" x14ac:dyDescent="0.15">
      <c r="A21" s="118"/>
      <c r="B21" s="156"/>
      <c r="C21" s="133"/>
      <c r="D21" s="133"/>
      <c r="E21" s="133"/>
      <c r="F21" s="133"/>
      <c r="G21" s="133"/>
      <c r="H21" s="149" t="s">
        <v>159</v>
      </c>
      <c r="I21" s="150"/>
      <c r="J21" s="150"/>
      <c r="K21" s="150"/>
      <c r="L21" s="136"/>
      <c r="M21" s="163"/>
      <c r="N21" s="162"/>
      <c r="O21" s="162"/>
      <c r="P21" s="162"/>
      <c r="Q21" s="162"/>
      <c r="R21" s="150" t="s">
        <v>156</v>
      </c>
      <c r="S21" s="136"/>
      <c r="T21" s="161"/>
      <c r="U21" s="162"/>
      <c r="V21" s="162"/>
      <c r="W21" s="162"/>
      <c r="X21" s="162"/>
      <c r="Y21" s="150" t="s">
        <v>156</v>
      </c>
      <c r="Z21" s="136"/>
      <c r="AA21" s="152">
        <f t="shared" si="0"/>
        <v>0</v>
      </c>
      <c r="AB21" s="152"/>
      <c r="AC21" s="152"/>
      <c r="AD21" s="152"/>
      <c r="AE21" s="152"/>
      <c r="AF21" s="152"/>
      <c r="AG21" s="153"/>
      <c r="AH21" s="136" t="s">
        <v>156</v>
      </c>
      <c r="AI21" s="137"/>
      <c r="AJ21" s="114"/>
    </row>
    <row r="22" spans="1:36" s="101" customFormat="1" ht="32.25" customHeight="1" x14ac:dyDescent="0.15">
      <c r="A22" s="118"/>
      <c r="B22" s="156"/>
      <c r="C22" s="133"/>
      <c r="D22" s="133"/>
      <c r="E22" s="133"/>
      <c r="F22" s="133"/>
      <c r="G22" s="133"/>
      <c r="H22" s="149" t="s">
        <v>160</v>
      </c>
      <c r="I22" s="150"/>
      <c r="J22" s="150"/>
      <c r="K22" s="150"/>
      <c r="L22" s="136"/>
      <c r="M22" s="163"/>
      <c r="N22" s="162"/>
      <c r="O22" s="162"/>
      <c r="P22" s="162"/>
      <c r="Q22" s="162"/>
      <c r="R22" s="150" t="s">
        <v>156</v>
      </c>
      <c r="S22" s="136"/>
      <c r="T22" s="161"/>
      <c r="U22" s="162"/>
      <c r="V22" s="162"/>
      <c r="W22" s="162"/>
      <c r="X22" s="162"/>
      <c r="Y22" s="150" t="s">
        <v>156</v>
      </c>
      <c r="Z22" s="136"/>
      <c r="AA22" s="152">
        <f t="shared" si="0"/>
        <v>0</v>
      </c>
      <c r="AB22" s="152"/>
      <c r="AC22" s="152"/>
      <c r="AD22" s="152"/>
      <c r="AE22" s="152"/>
      <c r="AF22" s="152"/>
      <c r="AG22" s="153"/>
      <c r="AH22" s="136" t="s">
        <v>156</v>
      </c>
      <c r="AI22" s="137"/>
      <c r="AJ22" s="114"/>
    </row>
    <row r="23" spans="1:36" s="101" customFormat="1" ht="32.25" customHeight="1" x14ac:dyDescent="0.15">
      <c r="A23" s="118"/>
      <c r="B23" s="142"/>
      <c r="C23" s="143"/>
      <c r="D23" s="143"/>
      <c r="E23" s="143"/>
      <c r="F23" s="143"/>
      <c r="G23" s="143"/>
      <c r="H23" s="149" t="s">
        <v>161</v>
      </c>
      <c r="I23" s="150"/>
      <c r="J23" s="150"/>
      <c r="K23" s="150"/>
      <c r="L23" s="136"/>
      <c r="M23" s="157">
        <f>SUM(M18:M22)</f>
        <v>0</v>
      </c>
      <c r="N23" s="158"/>
      <c r="O23" s="158"/>
      <c r="P23" s="158"/>
      <c r="Q23" s="158"/>
      <c r="R23" s="159" t="s">
        <v>156</v>
      </c>
      <c r="S23" s="160"/>
      <c r="T23" s="153">
        <f>SUM(T18:T22)</f>
        <v>0</v>
      </c>
      <c r="U23" s="158"/>
      <c r="V23" s="158"/>
      <c r="W23" s="158"/>
      <c r="X23" s="158"/>
      <c r="Y23" s="154" t="s">
        <v>156</v>
      </c>
      <c r="Z23" s="155"/>
      <c r="AA23" s="152">
        <f>SUM(AA18:AA22)</f>
        <v>0</v>
      </c>
      <c r="AB23" s="152"/>
      <c r="AC23" s="152"/>
      <c r="AD23" s="152"/>
      <c r="AE23" s="152"/>
      <c r="AF23" s="152"/>
      <c r="AG23" s="153"/>
      <c r="AH23" s="136" t="s">
        <v>156</v>
      </c>
      <c r="AI23" s="137"/>
      <c r="AJ23" s="114"/>
    </row>
    <row r="24" spans="1:36" s="101" customFormat="1" ht="18" customHeight="1" x14ac:dyDescent="0.15">
      <c r="A24" s="115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17"/>
    </row>
    <row r="25" spans="1:36" s="101" customFormat="1" ht="26.25" customHeight="1" x14ac:dyDescent="0.15">
      <c r="A25" s="131" t="s">
        <v>188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</row>
    <row r="26" spans="1:36" s="101" customFormat="1" ht="24" customHeight="1" x14ac:dyDescent="0.15">
      <c r="A26" s="108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23" t="s">
        <v>183</v>
      </c>
      <c r="V26" s="123"/>
      <c r="W26" s="123"/>
      <c r="X26" s="123"/>
      <c r="Y26" s="167" t="s">
        <v>182</v>
      </c>
      <c r="Z26" s="167"/>
      <c r="AA26" s="166" t="s">
        <v>181</v>
      </c>
      <c r="AB26" s="166"/>
      <c r="AC26" s="166"/>
      <c r="AD26" s="166"/>
      <c r="AE26" s="166" t="s">
        <v>168</v>
      </c>
      <c r="AF26" s="166"/>
      <c r="AG26" s="123" t="s">
        <v>194</v>
      </c>
      <c r="AH26" s="166"/>
      <c r="AI26" s="166"/>
      <c r="AJ26" s="124"/>
    </row>
    <row r="27" spans="1:36" s="101" customFormat="1" ht="20.25" customHeight="1" x14ac:dyDescent="0.15">
      <c r="A27" s="118"/>
      <c r="Y27" s="165" t="s">
        <v>184</v>
      </c>
      <c r="Z27" s="165"/>
      <c r="AA27" s="165"/>
      <c r="AB27" s="165"/>
      <c r="AC27" s="165" t="s">
        <v>164</v>
      </c>
      <c r="AD27" s="165"/>
      <c r="AE27" s="165"/>
      <c r="AF27" s="165"/>
      <c r="AG27" s="125" t="s">
        <v>165</v>
      </c>
      <c r="AH27" s="165"/>
      <c r="AI27" s="165"/>
      <c r="AJ27" s="126" t="s">
        <v>166</v>
      </c>
    </row>
    <row r="28" spans="1:36" s="101" customFormat="1" ht="30" customHeight="1" x14ac:dyDescent="0.15">
      <c r="A28" s="118"/>
      <c r="B28" s="133" t="s">
        <v>185</v>
      </c>
      <c r="C28" s="133"/>
      <c r="D28" s="133"/>
      <c r="E28" s="133"/>
      <c r="F28" s="133"/>
      <c r="G28" s="133"/>
      <c r="H28" s="133"/>
      <c r="I28" s="133"/>
      <c r="J28" s="133"/>
      <c r="AJ28" s="114"/>
    </row>
    <row r="29" spans="1:36" s="101" customFormat="1" ht="52.5" customHeight="1" x14ac:dyDescent="0.15">
      <c r="A29" s="115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64" t="s">
        <v>187</v>
      </c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17"/>
    </row>
    <row r="30" spans="1:36" s="101" customFormat="1" ht="29.25" customHeight="1" x14ac:dyDescent="0.15">
      <c r="B30" s="131" t="s">
        <v>186</v>
      </c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</row>
    <row r="31" spans="1:36" s="101" customFormat="1" ht="12.75" x14ac:dyDescent="0.15"/>
    <row r="32" spans="1:36" s="101" customFormat="1" ht="12.75" x14ac:dyDescent="0.15"/>
    <row r="33" s="101" customFormat="1" ht="12.75" x14ac:dyDescent="0.15"/>
  </sheetData>
  <mergeCells count="81">
    <mergeCell ref="I10:O10"/>
    <mergeCell ref="P10:Q10"/>
    <mergeCell ref="AH26:AI26"/>
    <mergeCell ref="AE26:AF26"/>
    <mergeCell ref="AA26:AB26"/>
    <mergeCell ref="AC26:AD26"/>
    <mergeCell ref="H20:L20"/>
    <mergeCell ref="H21:L21"/>
    <mergeCell ref="H22:L22"/>
    <mergeCell ref="H23:L23"/>
    <mergeCell ref="H17:L17"/>
    <mergeCell ref="H18:L18"/>
    <mergeCell ref="H19:L19"/>
    <mergeCell ref="M17:S17"/>
    <mergeCell ref="R18:S18"/>
    <mergeCell ref="B28:J28"/>
    <mergeCell ref="AH27:AI27"/>
    <mergeCell ref="AE27:AF27"/>
    <mergeCell ref="AC27:AD27"/>
    <mergeCell ref="AA27:AB27"/>
    <mergeCell ref="Y27:Z27"/>
    <mergeCell ref="M19:Q19"/>
    <mergeCell ref="R19:S19"/>
    <mergeCell ref="M20:Q20"/>
    <mergeCell ref="R20:S20"/>
    <mergeCell ref="Q29:AI29"/>
    <mergeCell ref="Y26:Z26"/>
    <mergeCell ref="B17:G23"/>
    <mergeCell ref="M23:Q23"/>
    <mergeCell ref="AA17:AI17"/>
    <mergeCell ref="R23:S23"/>
    <mergeCell ref="T20:X20"/>
    <mergeCell ref="T21:X21"/>
    <mergeCell ref="T22:X22"/>
    <mergeCell ref="T23:X23"/>
    <mergeCell ref="M21:Q21"/>
    <mergeCell ref="R21:S21"/>
    <mergeCell ref="M22:Q22"/>
    <mergeCell ref="R22:S22"/>
    <mergeCell ref="T17:Z17"/>
    <mergeCell ref="T18:X18"/>
    <mergeCell ref="T19:X19"/>
    <mergeCell ref="M18:Q18"/>
    <mergeCell ref="AA23:AG23"/>
    <mergeCell ref="Y18:Z18"/>
    <mergeCell ref="Y19:Z19"/>
    <mergeCell ref="Y20:Z20"/>
    <mergeCell ref="Y21:Z21"/>
    <mergeCell ref="Y22:Z22"/>
    <mergeCell ref="Y23:Z23"/>
    <mergeCell ref="AA18:AG18"/>
    <mergeCell ref="AA19:AG19"/>
    <mergeCell ref="AA20:AG20"/>
    <mergeCell ref="AA21:AG21"/>
    <mergeCell ref="AA22:AG22"/>
    <mergeCell ref="B12:AI12"/>
    <mergeCell ref="B30:AI30"/>
    <mergeCell ref="AH22:AI22"/>
    <mergeCell ref="AH23:AI23"/>
    <mergeCell ref="AH19:AI19"/>
    <mergeCell ref="AH20:AI20"/>
    <mergeCell ref="AH21:AI21"/>
    <mergeCell ref="AH18:AI18"/>
    <mergeCell ref="AC16:AI16"/>
    <mergeCell ref="B15:G16"/>
    <mergeCell ref="H14:AI14"/>
    <mergeCell ref="B13:G13"/>
    <mergeCell ref="B14:G14"/>
    <mergeCell ref="L13:P13"/>
    <mergeCell ref="Y13:AD13"/>
    <mergeCell ref="A25:AJ25"/>
    <mergeCell ref="Q7:AI7"/>
    <mergeCell ref="O9:AI9"/>
    <mergeCell ref="Q8:AB8"/>
    <mergeCell ref="K8:O8"/>
    <mergeCell ref="B1:AI1"/>
    <mergeCell ref="X2:Y2"/>
    <mergeCell ref="Z2:AA2"/>
    <mergeCell ref="AC2:AD2"/>
    <mergeCell ref="AF2:AG2"/>
    <mergeCell ref="AH2:AI2"/>
  </mergeCells>
  <phoneticPr fontId="2"/>
  <pageMargins left="0.39370078740157483" right="0.19685039370078741" top="0.55118110236220474" bottom="0.35433070866141736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8" r:id="rId4" name="Check Box 16">
              <controlPr defaultSize="0" autoFill="0" autoLine="0" autoPict="0">
                <anchor moveWithCells="1">
                  <from>
                    <xdr:col>26</xdr:col>
                    <xdr:colOff>28575</xdr:colOff>
                    <xdr:row>15</xdr:row>
                    <xdr:rowOff>0</xdr:rowOff>
                  </from>
                  <to>
                    <xdr:col>27</xdr:col>
                    <xdr:colOff>133350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5" name="Check Box 26">
              <controlPr defaultSize="0" autoFill="0" autoLine="0" autoPict="0">
                <anchor moveWithCells="1">
                  <from>
                    <xdr:col>26</xdr:col>
                    <xdr:colOff>28575</xdr:colOff>
                    <xdr:row>14</xdr:row>
                    <xdr:rowOff>0</xdr:rowOff>
                  </from>
                  <to>
                    <xdr:col>27</xdr:col>
                    <xdr:colOff>133350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6" name="Check Box 28">
              <controlPr defaultSize="0" autoFill="0" autoLine="0" autoPict="0">
                <anchor moveWithCells="1">
                  <from>
                    <xdr:col>10</xdr:col>
                    <xdr:colOff>76200</xdr:colOff>
                    <xdr:row>12</xdr:row>
                    <xdr:rowOff>209550</xdr:rowOff>
                  </from>
                  <to>
                    <xdr:col>11</xdr:col>
                    <xdr:colOff>114300</xdr:colOff>
                    <xdr:row>12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7" name="Check Box 29">
              <controlPr defaultSize="0" autoFill="0" autoLine="0" autoPict="0">
                <anchor moveWithCells="1">
                  <from>
                    <xdr:col>23</xdr:col>
                    <xdr:colOff>76200</xdr:colOff>
                    <xdr:row>12</xdr:row>
                    <xdr:rowOff>219075</xdr:rowOff>
                  </from>
                  <to>
                    <xdr:col>24</xdr:col>
                    <xdr:colOff>123825</xdr:colOff>
                    <xdr:row>12</xdr:row>
                    <xdr:rowOff>542925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2"/>
  <sheetViews>
    <sheetView view="pageBreakPreview" zoomScale="112" zoomScaleNormal="89" zoomScaleSheetLayoutView="112" workbookViewId="0">
      <selection activeCell="AI15" sqref="AI15"/>
    </sheetView>
  </sheetViews>
  <sheetFormatPr defaultColWidth="9" defaultRowHeight="27" customHeight="1" x14ac:dyDescent="0.15"/>
  <cols>
    <col min="1" max="1" width="5.375" style="1" customWidth="1"/>
    <col min="2" max="2" width="2" style="2" customWidth="1"/>
    <col min="3" max="4" width="8.625" style="1" customWidth="1"/>
    <col min="5" max="5" width="10.25" style="1" customWidth="1"/>
    <col min="6" max="6" width="2.25" style="1" customWidth="1"/>
    <col min="7" max="7" width="4.25" style="1" customWidth="1"/>
    <col min="8" max="8" width="2.625" style="1" customWidth="1"/>
    <col min="9" max="9" width="3.5" style="1" customWidth="1"/>
    <col min="10" max="10" width="3" style="1" customWidth="1"/>
    <col min="11" max="11" width="3.5" style="1" customWidth="1"/>
    <col min="12" max="12" width="3.25" style="1" customWidth="1"/>
    <col min="13" max="13" width="2.75" style="1" customWidth="1"/>
    <col min="14" max="14" width="3.25" style="1" customWidth="1"/>
    <col min="15" max="15" width="1.875" style="1" customWidth="1"/>
    <col min="16" max="16" width="3.25" style="1" customWidth="1"/>
    <col min="17" max="17" width="2.75" style="1" customWidth="1"/>
    <col min="18" max="18" width="3.25" style="1" customWidth="1"/>
    <col min="19" max="19" width="2.75" style="1" customWidth="1"/>
    <col min="20" max="20" width="3.125" style="1" customWidth="1"/>
    <col min="21" max="21" width="3.25" style="1" customWidth="1"/>
    <col min="22" max="22" width="3.375" style="1" customWidth="1"/>
    <col min="23" max="23" width="3.75" style="1" customWidth="1"/>
    <col min="24" max="24" width="6.125" style="1" customWidth="1"/>
    <col min="25" max="25" width="2.25" style="1" customWidth="1"/>
    <col min="26" max="26" width="10.5" style="1" customWidth="1"/>
    <col min="27" max="29" width="10.5" style="1" hidden="1" customWidth="1"/>
    <col min="30" max="30" width="2.5" style="1" customWidth="1"/>
    <col min="31" max="31" width="7.25" style="1" customWidth="1"/>
    <col min="32" max="35" width="1.125" style="1" customWidth="1"/>
    <col min="36" max="50" width="10.5" style="1" customWidth="1"/>
    <col min="51" max="51" width="10.5" style="2" customWidth="1"/>
    <col min="52" max="66" width="10.5" style="1" customWidth="1"/>
    <col min="67" max="72" width="10.75" style="1" customWidth="1"/>
    <col min="73" max="73" width="8.625" style="1" customWidth="1"/>
    <col min="74" max="16384" width="9" style="1"/>
  </cols>
  <sheetData>
    <row r="1" spans="1:69" ht="20.25" customHeight="1" x14ac:dyDescent="0.15">
      <c r="A1" s="232" t="s">
        <v>132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4"/>
      <c r="Y1" s="40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</row>
    <row r="2" spans="1:69" ht="21" customHeight="1" x14ac:dyDescent="0.15">
      <c r="A2" s="40"/>
      <c r="E2" s="41"/>
      <c r="F2" s="41"/>
      <c r="G2" s="41"/>
      <c r="H2" s="41"/>
      <c r="K2" s="41"/>
      <c r="L2" s="41"/>
      <c r="Q2" s="188" t="s">
        <v>20</v>
      </c>
      <c r="R2" s="188"/>
      <c r="S2" s="188"/>
      <c r="T2" s="188"/>
      <c r="U2" s="188"/>
      <c r="V2" s="289"/>
      <c r="W2" s="289"/>
      <c r="X2" s="42" t="s">
        <v>21</v>
      </c>
      <c r="Y2" s="40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</row>
    <row r="3" spans="1:69" ht="21" customHeight="1" x14ac:dyDescent="0.15">
      <c r="A3" s="40"/>
      <c r="E3" s="41"/>
      <c r="F3" s="41"/>
      <c r="G3" s="41"/>
      <c r="H3" s="41"/>
      <c r="I3" s="43"/>
      <c r="J3" s="43"/>
      <c r="K3" s="44"/>
      <c r="Q3" s="235" t="s">
        <v>122</v>
      </c>
      <c r="R3" s="235"/>
      <c r="S3" s="98" t="s">
        <v>138</v>
      </c>
      <c r="T3" s="45" t="s">
        <v>22</v>
      </c>
      <c r="U3" s="98"/>
      <c r="V3" s="45" t="s">
        <v>23</v>
      </c>
      <c r="W3" s="98"/>
      <c r="X3" s="46" t="s">
        <v>24</v>
      </c>
      <c r="Y3" s="40"/>
      <c r="BE3" s="236"/>
      <c r="BF3" s="236"/>
    </row>
    <row r="4" spans="1:69" ht="40.5" customHeight="1" x14ac:dyDescent="0.15">
      <c r="A4" s="242" t="s">
        <v>25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4"/>
      <c r="Y4" s="40"/>
      <c r="AZ4" s="47"/>
      <c r="BE4" s="245">
        <v>1</v>
      </c>
      <c r="BF4" s="246"/>
      <c r="BK4" s="23" t="s">
        <v>26</v>
      </c>
      <c r="BL4" s="224" t="e">
        <f>VLOOKUP($BE$4,#REF!,2,FALSE)</f>
        <v>#REF!</v>
      </c>
      <c r="BM4" s="224"/>
    </row>
    <row r="5" spans="1:69" ht="20.25" customHeight="1" x14ac:dyDescent="0.15">
      <c r="A5" s="40"/>
      <c r="B5" s="174">
        <f>申請書!Q7</f>
        <v>0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5"/>
      <c r="Y5" s="40"/>
      <c r="AZ5" s="41"/>
      <c r="BE5" s="1" t="s">
        <v>27</v>
      </c>
      <c r="BK5" s="23" t="s">
        <v>28</v>
      </c>
      <c r="BL5" s="225" t="e">
        <f>VLOOKUP($BE$4,#REF!,9,FALSE)</f>
        <v>#REF!</v>
      </c>
      <c r="BM5" s="225"/>
    </row>
    <row r="6" spans="1:69" ht="20.25" customHeight="1" x14ac:dyDescent="0.15">
      <c r="A6" s="40"/>
      <c r="B6" s="253" t="s">
        <v>114</v>
      </c>
      <c r="C6" s="253"/>
      <c r="D6" s="176">
        <f>申請書!N10</f>
        <v>0</v>
      </c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7"/>
      <c r="Y6" s="40"/>
      <c r="BK6" s="23" t="s">
        <v>29</v>
      </c>
      <c r="BL6" s="24" t="e">
        <f>VLOOKUP($BE$4,#REF!,3,FALSE)</f>
        <v>#REF!</v>
      </c>
      <c r="BM6" s="25" t="e">
        <f>VLOOKUP($BE$4,#REF!,4,FALSE)</f>
        <v>#REF!</v>
      </c>
    </row>
    <row r="7" spans="1:69" ht="19.5" customHeight="1" x14ac:dyDescent="0.15">
      <c r="A7" s="40"/>
      <c r="C7" s="41"/>
      <c r="D7" s="41"/>
      <c r="E7" s="41"/>
      <c r="F7" s="41"/>
      <c r="G7" s="41"/>
      <c r="H7" s="41"/>
      <c r="I7" s="41" t="s">
        <v>30</v>
      </c>
      <c r="J7" s="41"/>
      <c r="K7" s="41"/>
      <c r="L7" s="41"/>
      <c r="M7" s="41"/>
      <c r="N7" s="41"/>
      <c r="O7" s="41"/>
      <c r="P7" s="41"/>
      <c r="Q7" s="41"/>
      <c r="R7" s="41"/>
      <c r="U7" s="41"/>
      <c r="V7" s="41"/>
      <c r="W7" s="41"/>
      <c r="X7" s="48"/>
      <c r="Y7" s="49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BK7" s="23" t="s">
        <v>31</v>
      </c>
      <c r="BL7" s="24" t="e">
        <f>VLOOKUP($BE$4,#REF!,5,FALSE)</f>
        <v>#REF!</v>
      </c>
      <c r="BM7" s="25" t="e">
        <f>VLOOKUP($BE$4,#REF!,6,FALSE)</f>
        <v>#REF!</v>
      </c>
    </row>
    <row r="8" spans="1:69" ht="19.5" customHeight="1" x14ac:dyDescent="0.15">
      <c r="A8" s="40"/>
      <c r="C8" s="41"/>
      <c r="D8" s="41"/>
      <c r="E8" s="41"/>
      <c r="F8" s="41"/>
      <c r="G8" s="41"/>
      <c r="H8" s="41"/>
      <c r="I8" s="41" t="s">
        <v>32</v>
      </c>
      <c r="J8" s="41"/>
      <c r="K8" s="41"/>
      <c r="L8" s="41"/>
      <c r="M8" s="41" t="s">
        <v>125</v>
      </c>
      <c r="N8" s="41"/>
      <c r="O8" s="41"/>
      <c r="P8" s="41"/>
      <c r="Q8" s="41"/>
      <c r="R8" s="41"/>
      <c r="S8" s="41"/>
      <c r="T8" s="41"/>
      <c r="U8" s="41"/>
      <c r="V8" s="41"/>
      <c r="W8" s="41"/>
      <c r="X8" s="48"/>
      <c r="Y8" s="49"/>
      <c r="Z8" s="41"/>
      <c r="AA8" s="41"/>
      <c r="AB8" s="41"/>
      <c r="AC8" s="41"/>
      <c r="AD8" s="41"/>
      <c r="AE8" s="50">
        <v>2023</v>
      </c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BB8" s="51">
        <v>2016</v>
      </c>
      <c r="BK8" s="23" t="s">
        <v>33</v>
      </c>
      <c r="BL8" s="26" t="e">
        <f>DBCS(VLOOKUP($BE$4,#REF!,7,FALSE))</f>
        <v>#REF!</v>
      </c>
      <c r="BM8" s="25"/>
    </row>
    <row r="9" spans="1:69" ht="19.5" customHeight="1" x14ac:dyDescent="0.15">
      <c r="A9" s="40"/>
      <c r="C9" s="41"/>
      <c r="D9" s="41"/>
      <c r="E9" s="41"/>
      <c r="F9" s="41"/>
      <c r="G9" s="41"/>
      <c r="H9" s="41"/>
      <c r="J9" s="41"/>
      <c r="K9" s="41"/>
      <c r="L9" s="41"/>
      <c r="M9" s="41" t="s">
        <v>34</v>
      </c>
      <c r="N9" s="41"/>
      <c r="P9" s="41"/>
      <c r="Q9" s="41"/>
      <c r="R9" s="41"/>
      <c r="U9" s="41"/>
      <c r="V9" s="41"/>
      <c r="W9" s="41"/>
      <c r="X9" s="48"/>
      <c r="Y9" s="4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BK9" s="23" t="s">
        <v>35</v>
      </c>
      <c r="BL9" s="26" t="e">
        <f>DBCS(VLOOKUP($BE$4,#REF!,22,FALSE))</f>
        <v>#REF!</v>
      </c>
      <c r="BM9" s="25"/>
    </row>
    <row r="10" spans="1:69" ht="41.25" customHeight="1" x14ac:dyDescent="0.15">
      <c r="A10" s="40"/>
      <c r="C10" s="238" t="s">
        <v>36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X10" s="42"/>
      <c r="Y10" s="40"/>
      <c r="AZ10" s="47"/>
      <c r="BI10" s="27"/>
    </row>
    <row r="11" spans="1:69" ht="33.75" customHeight="1" x14ac:dyDescent="0.15">
      <c r="A11" s="239" t="s">
        <v>124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40"/>
      <c r="Y11" s="40"/>
      <c r="AZ11" s="41"/>
    </row>
    <row r="12" spans="1:69" ht="36.75" customHeight="1" x14ac:dyDescent="0.15">
      <c r="A12" s="40"/>
      <c r="B12" s="2">
        <v>1</v>
      </c>
      <c r="C12" s="170" t="s">
        <v>37</v>
      </c>
      <c r="D12" s="170"/>
      <c r="E12" s="172">
        <f>B5</f>
        <v>0</v>
      </c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3"/>
      <c r="Y12" s="40"/>
    </row>
    <row r="13" spans="1:69" ht="36.75" customHeight="1" x14ac:dyDescent="0.15">
      <c r="A13" s="40"/>
      <c r="B13" s="2">
        <v>2</v>
      </c>
      <c r="C13" s="170" t="s">
        <v>38</v>
      </c>
      <c r="D13" s="170"/>
      <c r="E13" s="170" t="s">
        <v>39</v>
      </c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1"/>
      <c r="Y13" s="52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</row>
    <row r="14" spans="1:69" ht="36.75" customHeight="1" x14ac:dyDescent="0.15">
      <c r="A14" s="40"/>
      <c r="B14" s="2">
        <v>3</v>
      </c>
      <c r="C14" s="170" t="s">
        <v>40</v>
      </c>
      <c r="D14" s="170"/>
      <c r="F14" s="54" t="s">
        <v>122</v>
      </c>
      <c r="G14" s="28">
        <f>申請書!J15</f>
        <v>0</v>
      </c>
      <c r="H14" s="2" t="s">
        <v>22</v>
      </c>
      <c r="I14" s="28" t="str">
        <f>申請書!K15</f>
        <v>年</v>
      </c>
      <c r="J14" s="2" t="s">
        <v>41</v>
      </c>
      <c r="K14" s="28">
        <f>申請書!N15</f>
        <v>0</v>
      </c>
      <c r="L14" s="2" t="s">
        <v>24</v>
      </c>
      <c r="M14" s="54" t="s">
        <v>92</v>
      </c>
      <c r="N14" s="55" t="e">
        <f>DATE(AE8,I14,K14)</f>
        <v>#VALUE!</v>
      </c>
      <c r="O14" s="1" t="s">
        <v>93</v>
      </c>
      <c r="P14" s="29" t="e">
        <f>申請書!#REF!</f>
        <v>#REF!</v>
      </c>
      <c r="Q14" s="1" t="s">
        <v>42</v>
      </c>
      <c r="R14" s="79">
        <f>申請書!V15</f>
        <v>0</v>
      </c>
      <c r="S14" s="1" t="s">
        <v>43</v>
      </c>
      <c r="T14" s="1" t="s">
        <v>94</v>
      </c>
      <c r="X14" s="42"/>
      <c r="Y14" s="40"/>
    </row>
    <row r="15" spans="1:69" ht="36.75" customHeight="1" x14ac:dyDescent="0.15">
      <c r="A15" s="40"/>
      <c r="C15" s="241"/>
      <c r="D15" s="53"/>
      <c r="E15" s="54"/>
      <c r="F15" s="54" t="s">
        <v>122</v>
      </c>
      <c r="G15" s="28">
        <f>申請書!J16</f>
        <v>0</v>
      </c>
      <c r="H15" s="2" t="s">
        <v>22</v>
      </c>
      <c r="I15" s="28">
        <f>申請書!L16</f>
        <v>0</v>
      </c>
      <c r="J15" s="2" t="s">
        <v>41</v>
      </c>
      <c r="K15" s="28">
        <f>申請書!N16</f>
        <v>0</v>
      </c>
      <c r="L15" s="2" t="s">
        <v>24</v>
      </c>
      <c r="M15" s="54" t="s">
        <v>92</v>
      </c>
      <c r="N15" s="55">
        <f>DATE(AE8,I15,K15)</f>
        <v>44895</v>
      </c>
      <c r="O15" s="1" t="s">
        <v>93</v>
      </c>
      <c r="P15" s="29">
        <f>申請書!T16</f>
        <v>0</v>
      </c>
      <c r="Q15" s="1" t="s">
        <v>42</v>
      </c>
      <c r="R15" s="79">
        <f>申請書!V16</f>
        <v>0</v>
      </c>
      <c r="S15" s="1" t="s">
        <v>43</v>
      </c>
      <c r="T15" s="1" t="s">
        <v>95</v>
      </c>
      <c r="X15" s="42"/>
      <c r="Y15" s="40"/>
    </row>
    <row r="16" spans="1:69" ht="25.5" customHeight="1" x14ac:dyDescent="0.15">
      <c r="A16" s="40"/>
      <c r="C16" s="241"/>
      <c r="D16" s="53"/>
      <c r="E16" s="56"/>
      <c r="F16" s="56"/>
      <c r="G16" s="56"/>
      <c r="H16" s="56"/>
      <c r="I16" s="56"/>
      <c r="J16" s="56"/>
      <c r="K16" s="56"/>
      <c r="L16" s="78">
        <f>K15-K14</f>
        <v>0</v>
      </c>
      <c r="M16" s="45" t="s">
        <v>44</v>
      </c>
      <c r="N16" s="77">
        <f>(K15-K14)+1</f>
        <v>1</v>
      </c>
      <c r="O16" s="1" t="s">
        <v>45</v>
      </c>
      <c r="U16" s="1" t="s">
        <v>46</v>
      </c>
      <c r="X16" s="42"/>
      <c r="Y16" s="40"/>
    </row>
    <row r="17" spans="1:49" ht="7.5" customHeight="1" x14ac:dyDescent="0.15">
      <c r="A17" s="40"/>
      <c r="C17" s="241"/>
      <c r="D17" s="53"/>
      <c r="E17" s="56"/>
      <c r="F17" s="56"/>
      <c r="G17" s="56"/>
      <c r="H17" s="56"/>
      <c r="I17" s="56"/>
      <c r="J17" s="56"/>
      <c r="K17" s="56"/>
      <c r="L17" s="56"/>
      <c r="X17" s="42"/>
      <c r="Y17" s="40"/>
    </row>
    <row r="18" spans="1:49" ht="33" customHeight="1" x14ac:dyDescent="0.15">
      <c r="A18" s="40"/>
      <c r="B18" s="2">
        <v>4</v>
      </c>
      <c r="C18" s="170" t="s">
        <v>47</v>
      </c>
      <c r="D18" s="171"/>
      <c r="E18" s="247"/>
      <c r="F18" s="247"/>
      <c r="G18" s="247"/>
      <c r="H18" s="248" t="s">
        <v>48</v>
      </c>
      <c r="I18" s="249"/>
      <c r="J18" s="249"/>
      <c r="K18" s="249"/>
      <c r="L18" s="250"/>
      <c r="M18" s="248" t="s">
        <v>49</v>
      </c>
      <c r="N18" s="249"/>
      <c r="O18" s="249"/>
      <c r="P18" s="249"/>
      <c r="Q18" s="249"/>
      <c r="R18" s="250"/>
      <c r="S18" s="247" t="s">
        <v>50</v>
      </c>
      <c r="T18" s="247"/>
      <c r="U18" s="247"/>
      <c r="V18" s="247"/>
      <c r="W18" s="247"/>
      <c r="X18" s="92"/>
      <c r="Y18" s="40"/>
    </row>
    <row r="19" spans="1:49" ht="33" customHeight="1" x14ac:dyDescent="0.15">
      <c r="A19" s="40"/>
      <c r="C19" s="53"/>
      <c r="D19" s="53"/>
      <c r="E19" s="214" t="s">
        <v>51</v>
      </c>
      <c r="F19" s="214"/>
      <c r="G19" s="214"/>
      <c r="H19" s="228">
        <f>申請書!J18</f>
        <v>0</v>
      </c>
      <c r="I19" s="251"/>
      <c r="J19" s="251"/>
      <c r="K19" s="215" t="s">
        <v>52</v>
      </c>
      <c r="L19" s="216"/>
      <c r="M19" s="228" t="e">
        <f>申請書!#REF!</f>
        <v>#REF!</v>
      </c>
      <c r="N19" s="229"/>
      <c r="O19" s="229"/>
      <c r="P19" s="229"/>
      <c r="Q19" s="226" t="s">
        <v>52</v>
      </c>
      <c r="R19" s="227"/>
      <c r="S19" s="230" t="e">
        <f t="shared" ref="S19:S24" si="0">H19+M19</f>
        <v>#REF!</v>
      </c>
      <c r="T19" s="231"/>
      <c r="U19" s="231"/>
      <c r="V19" s="226" t="s">
        <v>52</v>
      </c>
      <c r="W19" s="227"/>
      <c r="X19" s="92"/>
      <c r="Y19" s="40"/>
    </row>
    <row r="20" spans="1:49" ht="33" customHeight="1" x14ac:dyDescent="0.15">
      <c r="A20" s="40"/>
      <c r="C20" s="53"/>
      <c r="D20" s="53"/>
      <c r="E20" s="222" t="s">
        <v>53</v>
      </c>
      <c r="F20" s="222"/>
      <c r="G20" s="222"/>
      <c r="H20" s="168">
        <f>申請書!J19</f>
        <v>0</v>
      </c>
      <c r="I20" s="169"/>
      <c r="J20" s="169"/>
      <c r="K20" s="183" t="s">
        <v>52</v>
      </c>
      <c r="L20" s="184"/>
      <c r="M20" s="168" t="e">
        <f>申請書!#REF!</f>
        <v>#REF!</v>
      </c>
      <c r="N20" s="185"/>
      <c r="O20" s="185"/>
      <c r="P20" s="185"/>
      <c r="Q20" s="183" t="s">
        <v>52</v>
      </c>
      <c r="R20" s="184"/>
      <c r="S20" s="186" t="e">
        <f t="shared" si="0"/>
        <v>#REF!</v>
      </c>
      <c r="T20" s="187"/>
      <c r="U20" s="187"/>
      <c r="V20" s="183" t="s">
        <v>52</v>
      </c>
      <c r="W20" s="184"/>
      <c r="X20" s="92"/>
      <c r="Y20" s="40"/>
    </row>
    <row r="21" spans="1:49" ht="33" customHeight="1" x14ac:dyDescent="0.15">
      <c r="A21" s="40"/>
      <c r="C21" s="53"/>
      <c r="D21" s="53"/>
      <c r="E21" s="214" t="s">
        <v>54</v>
      </c>
      <c r="F21" s="214"/>
      <c r="G21" s="214"/>
      <c r="H21" s="168">
        <f>申請書!J20</f>
        <v>0</v>
      </c>
      <c r="I21" s="169"/>
      <c r="J21" s="169"/>
      <c r="K21" s="215" t="s">
        <v>52</v>
      </c>
      <c r="L21" s="216"/>
      <c r="M21" s="168" t="e">
        <f>申請書!#REF!</f>
        <v>#REF!</v>
      </c>
      <c r="N21" s="185"/>
      <c r="O21" s="185"/>
      <c r="P21" s="185"/>
      <c r="Q21" s="183" t="s">
        <v>52</v>
      </c>
      <c r="R21" s="184"/>
      <c r="S21" s="186" t="e">
        <f t="shared" si="0"/>
        <v>#REF!</v>
      </c>
      <c r="T21" s="187"/>
      <c r="U21" s="187"/>
      <c r="V21" s="183" t="s">
        <v>52</v>
      </c>
      <c r="W21" s="184"/>
      <c r="X21" s="92"/>
      <c r="Y21" s="40"/>
    </row>
    <row r="22" spans="1:49" ht="33" customHeight="1" x14ac:dyDescent="0.15">
      <c r="A22" s="40"/>
      <c r="C22" s="53"/>
      <c r="D22" s="53"/>
      <c r="E22" s="222" t="s">
        <v>55</v>
      </c>
      <c r="F22" s="222"/>
      <c r="G22" s="222"/>
      <c r="H22" s="168">
        <f>申請書!J21</f>
        <v>0</v>
      </c>
      <c r="I22" s="169"/>
      <c r="J22" s="169"/>
      <c r="K22" s="183" t="s">
        <v>52</v>
      </c>
      <c r="L22" s="184"/>
      <c r="M22" s="168" t="e">
        <f>申請書!#REF!</f>
        <v>#REF!</v>
      </c>
      <c r="N22" s="185"/>
      <c r="O22" s="185"/>
      <c r="P22" s="185"/>
      <c r="Q22" s="183" t="s">
        <v>52</v>
      </c>
      <c r="R22" s="184"/>
      <c r="S22" s="186" t="e">
        <f t="shared" si="0"/>
        <v>#REF!</v>
      </c>
      <c r="T22" s="187"/>
      <c r="U22" s="187"/>
      <c r="V22" s="183" t="s">
        <v>52</v>
      </c>
      <c r="W22" s="184"/>
      <c r="X22" s="92"/>
      <c r="Y22" s="40"/>
    </row>
    <row r="23" spans="1:49" ht="33" customHeight="1" x14ac:dyDescent="0.15">
      <c r="A23" s="40"/>
      <c r="C23" s="53"/>
      <c r="D23" s="53"/>
      <c r="E23" s="222" t="s">
        <v>56</v>
      </c>
      <c r="F23" s="222"/>
      <c r="G23" s="222"/>
      <c r="H23" s="168">
        <f>申請書!J22</f>
        <v>0</v>
      </c>
      <c r="I23" s="169"/>
      <c r="J23" s="169"/>
      <c r="K23" s="183" t="s">
        <v>52</v>
      </c>
      <c r="L23" s="184"/>
      <c r="M23" s="168" t="e">
        <f>申請書!#REF!</f>
        <v>#REF!</v>
      </c>
      <c r="N23" s="185"/>
      <c r="O23" s="185"/>
      <c r="P23" s="185"/>
      <c r="Q23" s="183" t="s">
        <v>52</v>
      </c>
      <c r="R23" s="184"/>
      <c r="S23" s="186" t="e">
        <f>H23+M23</f>
        <v>#REF!</v>
      </c>
      <c r="T23" s="187"/>
      <c r="U23" s="187"/>
      <c r="V23" s="183" t="s">
        <v>52</v>
      </c>
      <c r="W23" s="184"/>
      <c r="X23" s="92"/>
      <c r="Y23" s="40"/>
    </row>
    <row r="24" spans="1:49" ht="33" customHeight="1" x14ac:dyDescent="0.15">
      <c r="A24" s="40"/>
      <c r="C24" s="53"/>
      <c r="D24" s="53"/>
      <c r="E24" s="223" t="s">
        <v>57</v>
      </c>
      <c r="F24" s="223"/>
      <c r="G24" s="223"/>
      <c r="H24" s="181">
        <f>SUM(H19:J23)</f>
        <v>0</v>
      </c>
      <c r="I24" s="182"/>
      <c r="J24" s="182"/>
      <c r="K24" s="217" t="s">
        <v>52</v>
      </c>
      <c r="L24" s="218"/>
      <c r="M24" s="181" t="e">
        <f>SUM(M19:O23)</f>
        <v>#REF!</v>
      </c>
      <c r="N24" s="219"/>
      <c r="O24" s="219"/>
      <c r="P24" s="219"/>
      <c r="Q24" s="220" t="s">
        <v>52</v>
      </c>
      <c r="R24" s="221"/>
      <c r="S24" s="181" t="e">
        <f t="shared" si="0"/>
        <v>#REF!</v>
      </c>
      <c r="T24" s="219"/>
      <c r="U24" s="219"/>
      <c r="V24" s="220" t="s">
        <v>52</v>
      </c>
      <c r="W24" s="221"/>
      <c r="X24" s="92"/>
      <c r="Y24" s="40"/>
    </row>
    <row r="25" spans="1:49" ht="8.25" customHeight="1" x14ac:dyDescent="0.15">
      <c r="A25" s="40"/>
      <c r="X25" s="42"/>
      <c r="Y25" s="40"/>
    </row>
    <row r="26" spans="1:49" ht="12.75" customHeight="1" x14ac:dyDescent="0.15">
      <c r="A26" s="57"/>
      <c r="B26" s="58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59"/>
      <c r="Y26" s="40"/>
    </row>
    <row r="27" spans="1:49" ht="6.75" customHeight="1" x14ac:dyDescent="0.15">
      <c r="A27" s="60"/>
      <c r="B27" s="60"/>
    </row>
    <row r="28" spans="1:49" ht="18.75" customHeight="1" x14ac:dyDescent="0.15">
      <c r="A28" s="188" t="s">
        <v>58</v>
      </c>
      <c r="B28" s="188"/>
      <c r="C28" s="1" t="s">
        <v>59</v>
      </c>
    </row>
    <row r="29" spans="1:49" ht="15.75" customHeight="1" x14ac:dyDescent="0.15">
      <c r="C29" s="61" t="s">
        <v>60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</row>
    <row r="30" spans="1:49" ht="19.5" customHeight="1" x14ac:dyDescent="0.15">
      <c r="C30" s="255" t="s">
        <v>61</v>
      </c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</row>
    <row r="31" spans="1:49" ht="15" customHeight="1" x14ac:dyDescent="0.15">
      <c r="C31" s="61" t="s">
        <v>62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</row>
    <row r="32" spans="1:49" ht="21.75" customHeight="1" x14ac:dyDescent="0.15">
      <c r="C32" s="256" t="s">
        <v>63</v>
      </c>
      <c r="D32" s="256"/>
      <c r="E32" s="256"/>
      <c r="F32" s="256"/>
      <c r="G32" s="256"/>
      <c r="H32" s="2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</row>
    <row r="33" spans="1:74" ht="3.75" hidden="1" customHeight="1" x14ac:dyDescent="0.15">
      <c r="C33" s="62"/>
      <c r="D33" s="62"/>
      <c r="E33" s="62"/>
      <c r="F33" s="62"/>
      <c r="G33" s="62"/>
      <c r="H33" s="62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</row>
    <row r="34" spans="1:74" ht="32.25" customHeight="1" x14ac:dyDescent="0.15">
      <c r="C34" s="259" t="s">
        <v>99</v>
      </c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1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</row>
    <row r="35" spans="1:74" ht="31.5" customHeight="1" x14ac:dyDescent="0.15">
      <c r="A35" s="237"/>
      <c r="B35" s="237"/>
      <c r="C35" s="257" t="s">
        <v>64</v>
      </c>
      <c r="D35" s="257"/>
      <c r="E35" s="257"/>
      <c r="F35" s="258" t="s">
        <v>104</v>
      </c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BM35" s="254"/>
      <c r="BN35" s="254"/>
      <c r="BO35" s="254"/>
      <c r="BP35" s="254"/>
      <c r="BQ35" s="254"/>
      <c r="BR35" s="254"/>
      <c r="BS35" s="254"/>
      <c r="BT35" s="254"/>
      <c r="BU35" s="254"/>
      <c r="BV35" s="254"/>
    </row>
    <row r="36" spans="1:74" ht="30.75" customHeight="1" x14ac:dyDescent="0.15">
      <c r="A36" s="188">
        <v>1</v>
      </c>
      <c r="B36" s="188"/>
      <c r="C36" s="190" t="s">
        <v>65</v>
      </c>
      <c r="D36" s="190"/>
      <c r="E36" s="190"/>
      <c r="F36" s="252" t="s">
        <v>131</v>
      </c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BM36" s="254"/>
      <c r="BN36" s="254"/>
      <c r="BO36" s="254"/>
      <c r="BP36" s="254"/>
      <c r="BQ36" s="254"/>
      <c r="BR36" s="254"/>
      <c r="BS36" s="254"/>
      <c r="BT36" s="254"/>
      <c r="BU36" s="254"/>
      <c r="BV36" s="254"/>
    </row>
    <row r="37" spans="1:74" ht="30.75" customHeight="1" x14ac:dyDescent="0.15">
      <c r="A37" s="188">
        <v>2</v>
      </c>
      <c r="B37" s="188"/>
      <c r="C37" s="190" t="s">
        <v>66</v>
      </c>
      <c r="D37" s="190"/>
      <c r="E37" s="190"/>
      <c r="F37" s="252" t="s">
        <v>131</v>
      </c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BM37" s="254"/>
      <c r="BN37" s="254"/>
      <c r="BO37" s="254"/>
      <c r="BP37" s="254"/>
      <c r="BQ37" s="254"/>
      <c r="BR37" s="254"/>
      <c r="BS37" s="254"/>
      <c r="BT37" s="254"/>
      <c r="BU37" s="254"/>
      <c r="BV37" s="254"/>
    </row>
    <row r="38" spans="1:74" ht="30.75" customHeight="1" x14ac:dyDescent="0.15">
      <c r="A38" s="188">
        <v>3</v>
      </c>
      <c r="B38" s="188"/>
      <c r="C38" s="262" t="s">
        <v>67</v>
      </c>
      <c r="D38" s="262"/>
      <c r="E38" s="262"/>
      <c r="F38" s="252" t="s">
        <v>111</v>
      </c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BM38" s="254"/>
      <c r="BN38" s="254"/>
      <c r="BO38" s="254"/>
      <c r="BP38" s="254"/>
      <c r="BQ38" s="254"/>
      <c r="BR38" s="254"/>
      <c r="BS38" s="254"/>
      <c r="BT38" s="254"/>
      <c r="BU38" s="254"/>
      <c r="BV38" s="254"/>
    </row>
    <row r="39" spans="1:74" ht="30.75" customHeight="1" x14ac:dyDescent="0.15">
      <c r="A39" s="188">
        <v>4</v>
      </c>
      <c r="B39" s="188"/>
      <c r="C39" s="262" t="s">
        <v>68</v>
      </c>
      <c r="D39" s="262"/>
      <c r="E39" s="262"/>
      <c r="F39" s="252" t="s">
        <v>105</v>
      </c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BM39" s="254"/>
      <c r="BN39" s="254"/>
      <c r="BO39" s="254"/>
      <c r="BP39" s="254"/>
      <c r="BQ39" s="254"/>
      <c r="BR39" s="254"/>
      <c r="BS39" s="254"/>
      <c r="BT39" s="254"/>
      <c r="BU39" s="254"/>
      <c r="BV39" s="254"/>
    </row>
    <row r="40" spans="1:74" ht="30.75" customHeight="1" x14ac:dyDescent="0.15">
      <c r="A40" s="188">
        <v>5</v>
      </c>
      <c r="B40" s="188"/>
      <c r="C40" s="262" t="s">
        <v>100</v>
      </c>
      <c r="D40" s="262"/>
      <c r="E40" s="262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BM40" s="254"/>
      <c r="BN40" s="254"/>
      <c r="BO40" s="254"/>
      <c r="BP40" s="254"/>
      <c r="BQ40" s="254"/>
      <c r="BR40" s="254"/>
      <c r="BS40" s="254"/>
      <c r="BT40" s="254"/>
      <c r="BU40" s="254"/>
      <c r="BV40" s="254"/>
    </row>
    <row r="41" spans="1:74" ht="30.75" customHeight="1" x14ac:dyDescent="0.15">
      <c r="A41" s="188">
        <v>6</v>
      </c>
      <c r="B41" s="188"/>
      <c r="C41" s="190" t="s">
        <v>101</v>
      </c>
      <c r="D41" s="190"/>
      <c r="E41" s="190"/>
      <c r="F41" s="252" t="s">
        <v>107</v>
      </c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BM41" s="63"/>
      <c r="BN41" s="63"/>
      <c r="BO41" s="63"/>
      <c r="BP41" s="63"/>
      <c r="BQ41" s="63"/>
      <c r="BR41" s="63"/>
      <c r="BS41" s="63"/>
      <c r="BT41" s="63"/>
      <c r="BU41" s="63"/>
      <c r="BV41" s="63"/>
    </row>
    <row r="42" spans="1:74" ht="30.75" customHeight="1" x14ac:dyDescent="0.15">
      <c r="A42" s="188">
        <v>7</v>
      </c>
      <c r="B42" s="188"/>
      <c r="C42" s="190" t="s">
        <v>69</v>
      </c>
      <c r="D42" s="190"/>
      <c r="E42" s="190"/>
      <c r="F42" s="252" t="s">
        <v>108</v>
      </c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BM42" s="63"/>
      <c r="BN42" s="63"/>
      <c r="BO42" s="63"/>
      <c r="BP42" s="63"/>
      <c r="BQ42" s="63"/>
      <c r="BR42" s="63"/>
      <c r="BS42" s="63"/>
      <c r="BT42" s="63"/>
      <c r="BU42" s="63"/>
      <c r="BV42" s="63"/>
    </row>
    <row r="43" spans="1:74" ht="30.75" customHeight="1" x14ac:dyDescent="0.15">
      <c r="A43" s="188">
        <v>8</v>
      </c>
      <c r="B43" s="188"/>
      <c r="C43" s="190" t="s">
        <v>70</v>
      </c>
      <c r="D43" s="190"/>
      <c r="E43" s="190"/>
      <c r="F43" s="252" t="s">
        <v>109</v>
      </c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BM43" s="63"/>
      <c r="BN43" s="63"/>
      <c r="BO43" s="63"/>
      <c r="BP43" s="63"/>
      <c r="BQ43" s="63"/>
      <c r="BR43" s="63"/>
      <c r="BS43" s="63"/>
      <c r="BT43" s="63"/>
      <c r="BU43" s="63"/>
      <c r="BV43" s="63"/>
    </row>
    <row r="44" spans="1:74" ht="30.75" customHeight="1" x14ac:dyDescent="0.15">
      <c r="A44" s="188">
        <v>9</v>
      </c>
      <c r="B44" s="188"/>
      <c r="C44" s="190" t="s">
        <v>72</v>
      </c>
      <c r="D44" s="190"/>
      <c r="E44" s="190"/>
      <c r="F44" s="252" t="s">
        <v>110</v>
      </c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BT44" s="254"/>
      <c r="BU44" s="254"/>
      <c r="BV44" s="254"/>
    </row>
    <row r="45" spans="1:74" ht="30.75" customHeight="1" x14ac:dyDescent="0.15">
      <c r="A45" s="188">
        <v>10</v>
      </c>
      <c r="B45" s="188"/>
      <c r="C45" s="190" t="s">
        <v>74</v>
      </c>
      <c r="D45" s="190"/>
      <c r="E45" s="190"/>
      <c r="F45" s="252" t="s">
        <v>112</v>
      </c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56"/>
      <c r="Z45" s="56" t="s">
        <v>133</v>
      </c>
      <c r="AA45" s="56"/>
      <c r="AB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BT45" s="63"/>
      <c r="BU45" s="63"/>
      <c r="BV45" s="63"/>
    </row>
    <row r="46" spans="1:74" ht="30.75" customHeight="1" x14ac:dyDescent="0.15">
      <c r="A46" s="188">
        <v>11</v>
      </c>
      <c r="B46" s="188"/>
      <c r="C46" s="190" t="s">
        <v>130</v>
      </c>
      <c r="D46" s="190"/>
      <c r="E46" s="190"/>
      <c r="F46" s="97" t="s">
        <v>106</v>
      </c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</row>
    <row r="47" spans="1:74" ht="30.75" customHeight="1" x14ac:dyDescent="0.15">
      <c r="A47" s="188">
        <v>12</v>
      </c>
      <c r="B47" s="188"/>
      <c r="C47" s="190" t="s">
        <v>73</v>
      </c>
      <c r="D47" s="190"/>
      <c r="E47" s="190"/>
      <c r="F47" s="97" t="s">
        <v>106</v>
      </c>
      <c r="Y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</row>
    <row r="48" spans="1:74" ht="30.75" customHeight="1" x14ac:dyDescent="0.15">
      <c r="A48" s="265" t="s">
        <v>103</v>
      </c>
      <c r="B48" s="265"/>
      <c r="C48" s="189" t="s">
        <v>71</v>
      </c>
      <c r="D48" s="189"/>
      <c r="E48" s="189"/>
      <c r="F48" s="252" t="s">
        <v>113</v>
      </c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</row>
    <row r="49" spans="1:48" ht="26.25" customHeight="1" x14ac:dyDescent="0.15">
      <c r="A49" s="265"/>
      <c r="B49" s="265"/>
      <c r="C49" s="264" t="s">
        <v>135</v>
      </c>
      <c r="D49" s="264"/>
      <c r="E49" s="264"/>
      <c r="F49" s="267" t="s">
        <v>136</v>
      </c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56"/>
      <c r="Z49" s="56"/>
      <c r="AA49" s="56"/>
      <c r="AU49" s="56"/>
      <c r="AV49" s="56"/>
    </row>
    <row r="50" spans="1:48" ht="26.25" customHeight="1" x14ac:dyDescent="0.15">
      <c r="A50" s="265"/>
      <c r="B50" s="265"/>
      <c r="C50" s="264" t="s">
        <v>102</v>
      </c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</row>
    <row r="51" spans="1:48" ht="30.75" customHeight="1" x14ac:dyDescent="0.15">
      <c r="A51" s="54"/>
      <c r="B51" s="54"/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  <c r="X51" s="268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</row>
    <row r="52" spans="1:48" ht="40.5" customHeight="1" x14ac:dyDescent="0.15">
      <c r="A52" s="188">
        <v>13</v>
      </c>
      <c r="B52" s="188"/>
      <c r="C52" s="264" t="s">
        <v>75</v>
      </c>
      <c r="D52" s="264"/>
      <c r="E52" s="264"/>
      <c r="F52" s="266" t="s">
        <v>134</v>
      </c>
      <c r="G52" s="266"/>
      <c r="H52" s="266"/>
      <c r="I52" s="266"/>
      <c r="J52" s="266"/>
      <c r="K52" s="266"/>
      <c r="L52" s="266"/>
      <c r="M52" s="266"/>
      <c r="N52" s="266"/>
      <c r="O52" s="266"/>
      <c r="P52" s="266"/>
      <c r="Q52" s="266"/>
      <c r="R52" s="266"/>
      <c r="S52" s="266"/>
      <c r="T52" s="266"/>
      <c r="U52" s="266"/>
      <c r="V52" s="266"/>
      <c r="W52" s="266"/>
      <c r="X52" s="26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</row>
    <row r="53" spans="1:48" ht="30.75" customHeight="1" x14ac:dyDescent="0.15">
      <c r="C53" s="64" t="s">
        <v>76</v>
      </c>
      <c r="D53" s="64"/>
      <c r="E53" s="62"/>
      <c r="F53" s="65"/>
      <c r="G53" s="65"/>
      <c r="H53" s="65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</row>
    <row r="54" spans="1:48" ht="30.75" customHeight="1" x14ac:dyDescent="0.15">
      <c r="A54" s="188">
        <v>14</v>
      </c>
      <c r="B54" s="188"/>
      <c r="C54" s="286" t="s">
        <v>77</v>
      </c>
      <c r="D54" s="286"/>
      <c r="E54" s="286"/>
      <c r="F54" s="287"/>
      <c r="G54" s="287"/>
      <c r="H54" s="287"/>
      <c r="I54" s="287"/>
      <c r="J54" s="287"/>
      <c r="K54" s="288"/>
      <c r="L54" s="288"/>
      <c r="M54" s="288"/>
      <c r="N54" s="288"/>
      <c r="O54" s="288"/>
      <c r="P54" s="288"/>
      <c r="Q54" s="288"/>
      <c r="R54" s="288"/>
      <c r="S54" s="288"/>
      <c r="T54" s="288"/>
      <c r="U54" s="288"/>
      <c r="V54" s="288"/>
      <c r="W54" s="288"/>
      <c r="X54" s="288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</row>
    <row r="55" spans="1:48" ht="30.75" customHeight="1" x14ac:dyDescent="0.15">
      <c r="A55" s="188">
        <v>15</v>
      </c>
      <c r="B55" s="188"/>
      <c r="C55" s="191" t="s">
        <v>66</v>
      </c>
      <c r="D55" s="191"/>
      <c r="E55" s="191"/>
      <c r="F55" s="192"/>
      <c r="G55" s="192"/>
      <c r="H55" s="192"/>
      <c r="I55" s="192"/>
      <c r="J55" s="192"/>
      <c r="K55" s="288" t="s">
        <v>78</v>
      </c>
      <c r="L55" s="288"/>
      <c r="M55" s="288"/>
      <c r="N55" s="288"/>
      <c r="O55" s="288"/>
      <c r="P55" s="288"/>
      <c r="Q55" s="288"/>
      <c r="R55" s="288"/>
      <c r="S55" s="288"/>
      <c r="T55" s="288"/>
      <c r="U55" s="288"/>
      <c r="V55" s="288"/>
      <c r="W55" s="288"/>
      <c r="X55" s="288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</row>
    <row r="56" spans="1:48" ht="30.75" customHeight="1" x14ac:dyDescent="0.15">
      <c r="A56" s="188">
        <v>16</v>
      </c>
      <c r="B56" s="188"/>
      <c r="C56" s="191" t="s">
        <v>79</v>
      </c>
      <c r="D56" s="191"/>
      <c r="E56" s="191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</row>
    <row r="57" spans="1:48" ht="30.75" customHeight="1" x14ac:dyDescent="0.15">
      <c r="C57" s="64" t="s">
        <v>80</v>
      </c>
      <c r="D57" s="64"/>
      <c r="E57" s="67"/>
      <c r="F57" s="65"/>
      <c r="G57" s="65"/>
      <c r="H57" s="65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</row>
    <row r="58" spans="1:48" ht="30.75" customHeight="1" x14ac:dyDescent="0.15">
      <c r="A58" s="188">
        <v>17</v>
      </c>
      <c r="B58" s="188"/>
      <c r="C58" s="191" t="s">
        <v>81</v>
      </c>
      <c r="D58" s="191"/>
      <c r="E58" s="191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</row>
    <row r="59" spans="1:48" ht="20.25" customHeight="1" x14ac:dyDescent="0.15">
      <c r="C59" s="350" t="s">
        <v>82</v>
      </c>
      <c r="D59" s="350"/>
      <c r="E59" s="350"/>
      <c r="F59" s="65"/>
      <c r="G59" s="65"/>
      <c r="H59" s="65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237"/>
      <c r="W59" s="237"/>
      <c r="X59" s="237"/>
      <c r="Y59" s="237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</row>
    <row r="60" spans="1:48" ht="22.5" customHeight="1" x14ac:dyDescent="0.15">
      <c r="C60" s="283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5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</row>
    <row r="61" spans="1:48" ht="2.25" customHeight="1" x14ac:dyDescent="0.15">
      <c r="C61" s="62"/>
      <c r="D61" s="62"/>
      <c r="E61" s="62"/>
      <c r="F61" s="62"/>
      <c r="G61" s="62"/>
      <c r="H61" s="62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</row>
    <row r="62" spans="1:48" ht="15" customHeight="1" x14ac:dyDescent="0.15">
      <c r="C62" s="62"/>
      <c r="D62" s="62"/>
      <c r="E62" s="62"/>
      <c r="F62" s="62"/>
      <c r="G62" s="62"/>
      <c r="H62" s="62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</row>
    <row r="63" spans="1:48" ht="15" customHeight="1" x14ac:dyDescent="0.15">
      <c r="C63" s="62"/>
      <c r="D63" s="62"/>
      <c r="E63" s="62"/>
      <c r="F63" s="62"/>
      <c r="G63" s="62"/>
      <c r="H63" s="62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</row>
    <row r="64" spans="1:48" s="2" customFormat="1" ht="18" customHeight="1" x14ac:dyDescent="0.15">
      <c r="C64" s="275" t="s">
        <v>115</v>
      </c>
      <c r="D64" s="276"/>
      <c r="E64" s="275" t="s">
        <v>1</v>
      </c>
      <c r="F64" s="351"/>
      <c r="G64" s="276"/>
      <c r="H64" s="4"/>
      <c r="N64" s="5"/>
      <c r="O64" s="275" t="s">
        <v>116</v>
      </c>
      <c r="P64" s="351"/>
      <c r="Q64" s="351"/>
      <c r="R64" s="351"/>
      <c r="S64" s="351"/>
      <c r="T64" s="276"/>
      <c r="U64" s="275" t="s">
        <v>118</v>
      </c>
      <c r="V64" s="351"/>
      <c r="W64" s="351"/>
      <c r="X64" s="351"/>
      <c r="Y64" s="276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</row>
    <row r="65" spans="1:53" ht="27" customHeight="1" x14ac:dyDescent="0.15">
      <c r="A65" s="41"/>
      <c r="B65" s="41"/>
      <c r="C65" s="277"/>
      <c r="D65" s="278"/>
      <c r="E65" s="193" t="s">
        <v>4</v>
      </c>
      <c r="F65" s="194"/>
      <c r="G65" s="195"/>
      <c r="O65" s="269"/>
      <c r="P65" s="270"/>
      <c r="Q65" s="270"/>
      <c r="R65" s="270"/>
      <c r="S65" s="270"/>
      <c r="T65" s="271"/>
      <c r="U65" s="269"/>
      <c r="V65" s="270"/>
      <c r="W65" s="270"/>
      <c r="X65" s="270"/>
      <c r="Y65" s="271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</row>
    <row r="66" spans="1:53" ht="27" customHeight="1" x14ac:dyDescent="0.15">
      <c r="A66" s="41"/>
      <c r="B66" s="41"/>
      <c r="C66" s="279"/>
      <c r="D66" s="280"/>
      <c r="E66" s="196"/>
      <c r="F66" s="197"/>
      <c r="G66" s="198"/>
      <c r="I66" s="170" t="s">
        <v>5</v>
      </c>
      <c r="J66" s="170"/>
      <c r="K66" s="170"/>
      <c r="L66" s="170"/>
      <c r="M66" s="170"/>
      <c r="N66" s="42"/>
      <c r="O66" s="239"/>
      <c r="P66" s="237"/>
      <c r="Q66" s="237"/>
      <c r="R66" s="237"/>
      <c r="S66" s="237"/>
      <c r="T66" s="240"/>
      <c r="U66" s="239"/>
      <c r="V66" s="237"/>
      <c r="W66" s="237"/>
      <c r="X66" s="237"/>
      <c r="Y66" s="240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spans="1:53" ht="27" customHeight="1" thickBot="1" x14ac:dyDescent="0.2">
      <c r="A67" s="41"/>
      <c r="B67" s="41"/>
      <c r="C67" s="281"/>
      <c r="D67" s="282"/>
      <c r="E67" s="199"/>
      <c r="F67" s="200"/>
      <c r="G67" s="201"/>
      <c r="O67" s="272"/>
      <c r="P67" s="273"/>
      <c r="Q67" s="273"/>
      <c r="R67" s="273"/>
      <c r="S67" s="273"/>
      <c r="T67" s="274"/>
      <c r="U67" s="272"/>
      <c r="V67" s="273"/>
      <c r="W67" s="273"/>
      <c r="X67" s="273"/>
      <c r="Y67" s="274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</row>
    <row r="68" spans="1:53" ht="30" customHeight="1" x14ac:dyDescent="0.15">
      <c r="A68" s="41"/>
      <c r="B68" s="41"/>
      <c r="C68" s="293" t="s">
        <v>6</v>
      </c>
      <c r="D68" s="294"/>
      <c r="E68" s="68" t="s">
        <v>83</v>
      </c>
      <c r="F68" s="318"/>
      <c r="G68" s="318"/>
      <c r="H68" s="318"/>
      <c r="I68" s="318"/>
      <c r="J68" s="318"/>
      <c r="K68" s="318"/>
      <c r="L68" s="69"/>
      <c r="M68" s="69"/>
      <c r="N68" s="70"/>
      <c r="O68" s="319" t="s">
        <v>7</v>
      </c>
      <c r="P68" s="320"/>
      <c r="Q68" s="320"/>
      <c r="R68" s="320"/>
      <c r="S68" s="320"/>
      <c r="T68" s="321"/>
      <c r="U68" s="324"/>
      <c r="V68" s="325"/>
      <c r="W68" s="325"/>
      <c r="X68" s="325"/>
      <c r="Y68" s="326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56"/>
    </row>
    <row r="69" spans="1:53" ht="15" customHeight="1" x14ac:dyDescent="0.15">
      <c r="A69" s="41"/>
      <c r="B69" s="41"/>
      <c r="C69" s="295" t="s">
        <v>8</v>
      </c>
      <c r="D69" s="296"/>
      <c r="E69" s="327" t="s">
        <v>139</v>
      </c>
      <c r="F69" s="328"/>
      <c r="G69" s="328"/>
      <c r="H69" s="331">
        <f ca="1">TODAY()</f>
        <v>45477</v>
      </c>
      <c r="I69" s="331"/>
      <c r="J69" s="333" t="s">
        <v>9</v>
      </c>
      <c r="K69" s="335">
        <f ca="1">TODAY()</f>
        <v>45477</v>
      </c>
      <c r="L69" s="335"/>
      <c r="M69" s="333"/>
      <c r="N69" s="337"/>
      <c r="O69" s="322"/>
      <c r="P69" s="323"/>
      <c r="Q69" s="323"/>
      <c r="R69" s="323"/>
      <c r="S69" s="323"/>
      <c r="T69" s="298"/>
      <c r="U69" s="312"/>
      <c r="V69" s="313"/>
      <c r="W69" s="313"/>
      <c r="X69" s="313"/>
      <c r="Y69" s="314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56"/>
    </row>
    <row r="70" spans="1:53" ht="15" customHeight="1" x14ac:dyDescent="0.15">
      <c r="A70" s="41"/>
      <c r="B70" s="41"/>
      <c r="C70" s="297"/>
      <c r="D70" s="298"/>
      <c r="E70" s="329"/>
      <c r="F70" s="330"/>
      <c r="G70" s="330"/>
      <c r="H70" s="332"/>
      <c r="I70" s="332"/>
      <c r="J70" s="334"/>
      <c r="K70" s="336"/>
      <c r="L70" s="336"/>
      <c r="M70" s="334"/>
      <c r="N70" s="338"/>
      <c r="O70" s="339" t="s">
        <v>11</v>
      </c>
      <c r="P70" s="340"/>
      <c r="Q70" s="340"/>
      <c r="R70" s="340"/>
      <c r="S70" s="340"/>
      <c r="T70" s="296"/>
      <c r="U70" s="269"/>
      <c r="V70" s="270"/>
      <c r="W70" s="270"/>
      <c r="X70" s="270"/>
      <c r="Y70" s="311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  <row r="71" spans="1:53" ht="30" customHeight="1" x14ac:dyDescent="0.15">
      <c r="A71" s="41"/>
      <c r="B71" s="41"/>
      <c r="C71" s="299" t="s">
        <v>117</v>
      </c>
      <c r="D71" s="300"/>
      <c r="E71" s="71" t="s">
        <v>85</v>
      </c>
      <c r="F71" s="18"/>
      <c r="G71" s="18"/>
      <c r="H71" s="18"/>
      <c r="I71" s="18"/>
      <c r="J71" s="18"/>
      <c r="K71" s="18"/>
      <c r="L71" s="18"/>
      <c r="M71" s="18"/>
      <c r="N71" s="19"/>
      <c r="O71" s="322"/>
      <c r="P71" s="323"/>
      <c r="Q71" s="323"/>
      <c r="R71" s="323"/>
      <c r="S71" s="323"/>
      <c r="T71" s="298"/>
      <c r="U71" s="312"/>
      <c r="V71" s="313"/>
      <c r="W71" s="313"/>
      <c r="X71" s="313"/>
      <c r="Y71" s="314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</row>
    <row r="72" spans="1:53" ht="23.25" customHeight="1" x14ac:dyDescent="0.15">
      <c r="A72" s="72"/>
      <c r="B72" s="72"/>
      <c r="C72" s="301" t="s">
        <v>86</v>
      </c>
      <c r="D72" s="302"/>
      <c r="E72" s="341" t="s">
        <v>126</v>
      </c>
      <c r="F72" s="342"/>
      <c r="G72" s="343"/>
      <c r="H72" s="73"/>
      <c r="I72" s="73"/>
      <c r="J72" s="73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2"/>
      <c r="Z72" s="33"/>
      <c r="AA72" s="33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</row>
    <row r="73" spans="1:53" ht="23.25" customHeight="1" x14ac:dyDescent="0.15">
      <c r="A73" s="72"/>
      <c r="B73" s="72"/>
      <c r="C73" s="303"/>
      <c r="D73" s="304"/>
      <c r="E73" s="344"/>
      <c r="F73" s="345"/>
      <c r="G73" s="346"/>
      <c r="H73" s="74"/>
      <c r="I73" s="74"/>
      <c r="J73" s="74"/>
      <c r="K73" s="33"/>
      <c r="L73" s="33"/>
      <c r="M73" s="33"/>
      <c r="N73" s="33"/>
      <c r="O73" s="33"/>
      <c r="V73" s="33"/>
      <c r="W73" s="33"/>
      <c r="X73" s="33"/>
      <c r="Y73" s="35"/>
      <c r="Z73" s="33"/>
      <c r="AA73" s="33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</row>
    <row r="74" spans="1:53" ht="30.75" customHeight="1" x14ac:dyDescent="0.15">
      <c r="A74" s="72"/>
      <c r="B74" s="72"/>
      <c r="C74" s="305"/>
      <c r="D74" s="306"/>
      <c r="E74" s="347"/>
      <c r="F74" s="348"/>
      <c r="G74" s="349"/>
      <c r="H74" s="74"/>
      <c r="I74" s="74"/>
      <c r="J74" s="74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5"/>
      <c r="Z74" s="33"/>
      <c r="AA74" s="33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Z74" s="1" t="s">
        <v>13</v>
      </c>
    </row>
    <row r="75" spans="1:53" ht="27" customHeight="1" x14ac:dyDescent="0.15">
      <c r="A75" s="41"/>
      <c r="B75" s="41"/>
      <c r="C75" s="307" t="s">
        <v>127</v>
      </c>
      <c r="D75" s="308"/>
      <c r="E75" s="315" t="s">
        <v>16</v>
      </c>
      <c r="F75" s="315"/>
      <c r="G75" s="315"/>
      <c r="H75" s="205" t="s">
        <v>119</v>
      </c>
      <c r="I75" s="206"/>
      <c r="J75" s="206"/>
      <c r="K75" s="206"/>
      <c r="L75" s="206"/>
      <c r="M75" s="211" t="s">
        <v>129</v>
      </c>
      <c r="N75" s="211"/>
      <c r="O75" s="211"/>
      <c r="P75" s="211"/>
      <c r="Q75" s="211"/>
      <c r="R75" s="206" t="s">
        <v>120</v>
      </c>
      <c r="S75" s="206"/>
      <c r="T75" s="206"/>
      <c r="U75" s="206"/>
      <c r="V75" s="206" t="s">
        <v>128</v>
      </c>
      <c r="W75" s="206"/>
      <c r="X75" s="206"/>
      <c r="Y75" s="290"/>
      <c r="AB75" s="2"/>
      <c r="AC75" s="86" t="s">
        <v>121</v>
      </c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Y75" s="1"/>
      <c r="AZ75" s="37" t="s">
        <v>15</v>
      </c>
      <c r="BA75" s="36"/>
    </row>
    <row r="76" spans="1:53" ht="27" customHeight="1" x14ac:dyDescent="0.15">
      <c r="A76" s="41"/>
      <c r="B76" s="41"/>
      <c r="C76" s="307"/>
      <c r="D76" s="308"/>
      <c r="E76" s="316"/>
      <c r="F76" s="316"/>
      <c r="G76" s="316"/>
      <c r="H76" s="207"/>
      <c r="I76" s="208"/>
      <c r="J76" s="208"/>
      <c r="K76" s="208"/>
      <c r="L76" s="208"/>
      <c r="M76" s="212"/>
      <c r="N76" s="212"/>
      <c r="O76" s="212"/>
      <c r="P76" s="212"/>
      <c r="Q76" s="212"/>
      <c r="R76" s="208"/>
      <c r="S76" s="208"/>
      <c r="T76" s="208"/>
      <c r="U76" s="208"/>
      <c r="V76" s="208"/>
      <c r="W76" s="208"/>
      <c r="X76" s="208"/>
      <c r="Y76" s="291"/>
      <c r="AB76" s="2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Y76" s="1"/>
      <c r="AZ76" s="36"/>
      <c r="BA76" s="36"/>
    </row>
    <row r="77" spans="1:53" ht="27" customHeight="1" x14ac:dyDescent="0.15">
      <c r="A77" s="41"/>
      <c r="B77" s="41"/>
      <c r="C77" s="309"/>
      <c r="D77" s="310"/>
      <c r="E77" s="317"/>
      <c r="F77" s="317"/>
      <c r="G77" s="317"/>
      <c r="H77" s="209"/>
      <c r="I77" s="210"/>
      <c r="J77" s="210"/>
      <c r="K77" s="210"/>
      <c r="L77" s="210"/>
      <c r="M77" s="213"/>
      <c r="N77" s="213"/>
      <c r="O77" s="213"/>
      <c r="P77" s="213"/>
      <c r="Q77" s="213"/>
      <c r="R77" s="210"/>
      <c r="S77" s="210"/>
      <c r="T77" s="210"/>
      <c r="U77" s="210"/>
      <c r="V77" s="210"/>
      <c r="W77" s="210"/>
      <c r="X77" s="210"/>
      <c r="Y77" s="292"/>
      <c r="AB77" s="2"/>
      <c r="AY77" s="1"/>
    </row>
    <row r="78" spans="1:53" ht="4.5" customHeight="1" x14ac:dyDescent="0.15">
      <c r="A78" s="41"/>
      <c r="B78" s="41"/>
      <c r="C78" s="178" t="s">
        <v>87</v>
      </c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80"/>
      <c r="AB78" s="2"/>
      <c r="AY78" s="1"/>
    </row>
    <row r="79" spans="1:53" ht="12.75" customHeight="1" x14ac:dyDescent="0.15">
      <c r="A79" s="41"/>
      <c r="B79" s="41"/>
      <c r="C79" s="178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80"/>
      <c r="AB79" s="2"/>
      <c r="AY79" s="1"/>
    </row>
    <row r="80" spans="1:53" ht="27" customHeight="1" x14ac:dyDescent="0.15">
      <c r="A80" s="41"/>
      <c r="B80" s="41"/>
      <c r="C80" s="178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80"/>
      <c r="AB80" s="2"/>
      <c r="AY80" s="1"/>
    </row>
    <row r="81" spans="1:51" ht="27" customHeight="1" x14ac:dyDescent="0.15">
      <c r="A81" s="41"/>
      <c r="B81" s="41"/>
      <c r="C81" s="202" t="str">
        <f>AZ74&amp;""&amp;B5&amp;"  "&amp;D6&amp;AZ75</f>
        <v xml:space="preserve">　このことについて0  0から別紙のとおり利用申し込みがあり、審査しましたところ適当と認められますので、別紙により施行してよろしいか伺います。
</v>
      </c>
      <c r="D81" s="203"/>
      <c r="E81" s="203"/>
      <c r="F81" s="203"/>
      <c r="G81" s="203"/>
      <c r="H81" s="203"/>
      <c r="I81" s="203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3"/>
      <c r="U81" s="203"/>
      <c r="V81" s="203"/>
      <c r="W81" s="203"/>
      <c r="X81" s="203"/>
      <c r="Y81" s="204"/>
      <c r="AB81" s="2"/>
      <c r="AY81" s="1"/>
    </row>
    <row r="82" spans="1:51" ht="27" customHeight="1" x14ac:dyDescent="0.15">
      <c r="A82" s="41"/>
      <c r="B82" s="41"/>
      <c r="C82" s="202"/>
      <c r="D82" s="203"/>
      <c r="E82" s="203"/>
      <c r="F82" s="203"/>
      <c r="G82" s="203"/>
      <c r="H82" s="203"/>
      <c r="I82" s="203"/>
      <c r="J82" s="203"/>
      <c r="K82" s="203"/>
      <c r="L82" s="203"/>
      <c r="M82" s="203"/>
      <c r="N82" s="203"/>
      <c r="O82" s="203"/>
      <c r="P82" s="203"/>
      <c r="Q82" s="203"/>
      <c r="R82" s="203"/>
      <c r="S82" s="203"/>
      <c r="T82" s="203"/>
      <c r="U82" s="203"/>
      <c r="V82" s="203"/>
      <c r="W82" s="203"/>
      <c r="X82" s="203"/>
      <c r="Y82" s="204"/>
      <c r="AB82" s="2"/>
      <c r="AY82" s="1"/>
    </row>
    <row r="83" spans="1:51" ht="27" customHeight="1" x14ac:dyDescent="0.15">
      <c r="A83" s="41"/>
      <c r="B83" s="41"/>
      <c r="C83" s="202"/>
      <c r="D83" s="203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3"/>
      <c r="Q83" s="203"/>
      <c r="R83" s="203"/>
      <c r="S83" s="203"/>
      <c r="T83" s="203"/>
      <c r="U83" s="203"/>
      <c r="V83" s="203"/>
      <c r="W83" s="203"/>
      <c r="X83" s="203"/>
      <c r="Y83" s="204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</row>
    <row r="84" spans="1:51" ht="63.75" customHeight="1" x14ac:dyDescent="0.15">
      <c r="A84" s="41"/>
      <c r="B84" s="41"/>
      <c r="C84" s="84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1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</row>
    <row r="85" spans="1:51" ht="42" customHeight="1" x14ac:dyDescent="0.15">
      <c r="A85" s="41"/>
      <c r="B85" s="41"/>
      <c r="C85" s="84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1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</row>
    <row r="86" spans="1:51" ht="56.25" customHeight="1" x14ac:dyDescent="0.15">
      <c r="A86" s="41"/>
      <c r="B86" s="41"/>
      <c r="C86" s="84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1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</row>
    <row r="87" spans="1:51" ht="58.5" customHeight="1" x14ac:dyDescent="0.15">
      <c r="A87" s="41"/>
      <c r="B87" s="41"/>
      <c r="C87" s="84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1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</row>
    <row r="88" spans="1:51" ht="27" customHeight="1" x14ac:dyDescent="0.15">
      <c r="A88" s="41"/>
      <c r="B88" s="41"/>
      <c r="C88" s="84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1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</row>
    <row r="89" spans="1:51" ht="27" customHeight="1" x14ac:dyDescent="0.15">
      <c r="A89" s="41"/>
      <c r="B89" s="41"/>
      <c r="C89" s="84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1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</row>
    <row r="90" spans="1:51" ht="27" customHeight="1" thickBot="1" x14ac:dyDescent="0.2">
      <c r="A90" s="41"/>
      <c r="B90" s="41"/>
      <c r="C90" s="85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3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</row>
    <row r="92" spans="1:51" ht="27" customHeight="1" x14ac:dyDescent="0.15">
      <c r="A92" s="41"/>
      <c r="B92" s="41"/>
      <c r="C92" s="41"/>
      <c r="D92" s="41"/>
      <c r="E92" s="75"/>
      <c r="F92" s="75"/>
      <c r="G92" s="75"/>
      <c r="H92" s="75"/>
      <c r="I92" s="75"/>
      <c r="J92" s="75"/>
      <c r="K92" s="56"/>
    </row>
    <row r="93" spans="1:51" ht="27" customHeight="1" x14ac:dyDescent="0.15">
      <c r="A93" s="41"/>
      <c r="B93" s="41"/>
      <c r="C93" s="41"/>
      <c r="D93" s="41"/>
      <c r="E93" s="75"/>
      <c r="F93" s="75"/>
      <c r="G93" s="75"/>
      <c r="H93" s="75"/>
      <c r="I93" s="75"/>
      <c r="J93" s="75"/>
      <c r="K93" s="56"/>
    </row>
    <row r="94" spans="1:51" ht="27" customHeight="1" x14ac:dyDescent="0.15">
      <c r="A94" s="41"/>
      <c r="B94" s="41"/>
      <c r="C94" s="41"/>
      <c r="D94" s="41"/>
      <c r="E94" s="75"/>
      <c r="F94" s="75"/>
      <c r="G94" s="75"/>
      <c r="H94" s="75"/>
      <c r="I94" s="75"/>
      <c r="J94" s="75"/>
      <c r="K94" s="56"/>
    </row>
    <row r="95" spans="1:51" ht="27" customHeight="1" x14ac:dyDescent="0.15">
      <c r="A95" s="41"/>
      <c r="B95" s="41"/>
      <c r="C95" s="41"/>
      <c r="D95" s="41"/>
      <c r="E95" s="75"/>
      <c r="F95" s="75"/>
      <c r="G95" s="75"/>
      <c r="H95" s="75"/>
      <c r="I95" s="75"/>
      <c r="J95" s="75"/>
      <c r="K95" s="56"/>
    </row>
    <row r="96" spans="1:51" ht="27" customHeight="1" x14ac:dyDescent="0.15">
      <c r="A96" s="41"/>
      <c r="B96" s="41"/>
      <c r="C96" s="41"/>
      <c r="D96" s="41"/>
      <c r="E96" s="75"/>
      <c r="F96" s="75"/>
      <c r="G96" s="75"/>
      <c r="H96" s="75"/>
      <c r="I96" s="75"/>
      <c r="J96" s="75"/>
      <c r="K96" s="56"/>
    </row>
    <row r="97" spans="1:17" ht="27" customHeight="1" x14ac:dyDescent="0.15">
      <c r="A97" s="41"/>
      <c r="B97" s="41"/>
      <c r="C97" s="41"/>
      <c r="D97" s="41"/>
      <c r="E97" s="75"/>
      <c r="F97" s="75"/>
      <c r="G97" s="75"/>
      <c r="H97" s="75"/>
      <c r="I97" s="75"/>
      <c r="J97" s="75"/>
      <c r="K97" s="56"/>
    </row>
    <row r="98" spans="1:17" ht="27" customHeight="1" x14ac:dyDescent="0.1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</row>
    <row r="99" spans="1:17" ht="27" customHeight="1" x14ac:dyDescent="0.1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</row>
    <row r="100" spans="1:17" ht="27" customHeight="1" x14ac:dyDescent="0.1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</row>
    <row r="101" spans="1:17" ht="27" customHeight="1" x14ac:dyDescent="0.1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</row>
    <row r="102" spans="1:17" ht="27" customHeight="1" x14ac:dyDescent="0.15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</sheetData>
  <mergeCells count="176">
    <mergeCell ref="V2:W2"/>
    <mergeCell ref="R75:U77"/>
    <mergeCell ref="V75:Y77"/>
    <mergeCell ref="C68:D68"/>
    <mergeCell ref="C69:D70"/>
    <mergeCell ref="C71:D71"/>
    <mergeCell ref="C72:D74"/>
    <mergeCell ref="C75:D77"/>
    <mergeCell ref="U70:Y71"/>
    <mergeCell ref="E75:G77"/>
    <mergeCell ref="F68:K68"/>
    <mergeCell ref="O68:T69"/>
    <mergeCell ref="U68:Y69"/>
    <mergeCell ref="E69:G70"/>
    <mergeCell ref="H69:I70"/>
    <mergeCell ref="J69:J70"/>
    <mergeCell ref="K69:L70"/>
    <mergeCell ref="M69:N70"/>
    <mergeCell ref="O70:T71"/>
    <mergeCell ref="E72:G74"/>
    <mergeCell ref="C59:E59"/>
    <mergeCell ref="E64:G64"/>
    <mergeCell ref="O64:T64"/>
    <mergeCell ref="U64:Y64"/>
    <mergeCell ref="O65:T67"/>
    <mergeCell ref="U65:Y67"/>
    <mergeCell ref="I66:M66"/>
    <mergeCell ref="C64:D64"/>
    <mergeCell ref="C65:D67"/>
    <mergeCell ref="C60:X60"/>
    <mergeCell ref="F58:J58"/>
    <mergeCell ref="A54:B54"/>
    <mergeCell ref="C54:E54"/>
    <mergeCell ref="F54:J54"/>
    <mergeCell ref="A55:B55"/>
    <mergeCell ref="C55:E55"/>
    <mergeCell ref="F55:J55"/>
    <mergeCell ref="K54:X54"/>
    <mergeCell ref="K55:X55"/>
    <mergeCell ref="K56:X56"/>
    <mergeCell ref="K58:X58"/>
    <mergeCell ref="BT44:BV44"/>
    <mergeCell ref="A45:B45"/>
    <mergeCell ref="C47:E47"/>
    <mergeCell ref="C49:E49"/>
    <mergeCell ref="A52:B52"/>
    <mergeCell ref="C52:E52"/>
    <mergeCell ref="A46:B46"/>
    <mergeCell ref="C45:E45"/>
    <mergeCell ref="A48:B50"/>
    <mergeCell ref="F52:X52"/>
    <mergeCell ref="F49:X49"/>
    <mergeCell ref="C50:X50"/>
    <mergeCell ref="C51:X51"/>
    <mergeCell ref="F44:X44"/>
    <mergeCell ref="F45:X45"/>
    <mergeCell ref="F48:X48"/>
    <mergeCell ref="A47:B47"/>
    <mergeCell ref="C46:E46"/>
    <mergeCell ref="BM40:BV40"/>
    <mergeCell ref="C40:E40"/>
    <mergeCell ref="A42:B42"/>
    <mergeCell ref="A39:B39"/>
    <mergeCell ref="C39:E39"/>
    <mergeCell ref="BM39:BV39"/>
    <mergeCell ref="A37:B37"/>
    <mergeCell ref="C37:E37"/>
    <mergeCell ref="BM37:BV37"/>
    <mergeCell ref="A38:B38"/>
    <mergeCell ref="C38:E38"/>
    <mergeCell ref="BM38:BV38"/>
    <mergeCell ref="F37:X37"/>
    <mergeCell ref="F38:X38"/>
    <mergeCell ref="F39:X39"/>
    <mergeCell ref="F40:X40"/>
    <mergeCell ref="F41:X41"/>
    <mergeCell ref="F42:X42"/>
    <mergeCell ref="A41:B41"/>
    <mergeCell ref="C41:E41"/>
    <mergeCell ref="A40:B40"/>
    <mergeCell ref="C42:E42"/>
    <mergeCell ref="BM35:BV35"/>
    <mergeCell ref="A36:B36"/>
    <mergeCell ref="C36:E36"/>
    <mergeCell ref="BM36:BV36"/>
    <mergeCell ref="A28:B28"/>
    <mergeCell ref="C30:X30"/>
    <mergeCell ref="C32:H32"/>
    <mergeCell ref="A35:B35"/>
    <mergeCell ref="C35:E35"/>
    <mergeCell ref="F36:X36"/>
    <mergeCell ref="F35:X35"/>
    <mergeCell ref="C34:X34"/>
    <mergeCell ref="A1:X1"/>
    <mergeCell ref="Q2:U2"/>
    <mergeCell ref="Q3:R3"/>
    <mergeCell ref="BE3:BF3"/>
    <mergeCell ref="V59:Y59"/>
    <mergeCell ref="C10:U10"/>
    <mergeCell ref="A11:X11"/>
    <mergeCell ref="C15:C17"/>
    <mergeCell ref="A4:X4"/>
    <mergeCell ref="BE4:BF4"/>
    <mergeCell ref="Q20:R20"/>
    <mergeCell ref="S20:U20"/>
    <mergeCell ref="V20:W20"/>
    <mergeCell ref="E18:G18"/>
    <mergeCell ref="H18:L18"/>
    <mergeCell ref="M18:R18"/>
    <mergeCell ref="S18:W18"/>
    <mergeCell ref="E19:G19"/>
    <mergeCell ref="H19:J19"/>
    <mergeCell ref="K19:L19"/>
    <mergeCell ref="F43:X43"/>
    <mergeCell ref="B6:C6"/>
    <mergeCell ref="C12:D12"/>
    <mergeCell ref="E22:G22"/>
    <mergeCell ref="BL4:BM4"/>
    <mergeCell ref="BL5:BM5"/>
    <mergeCell ref="V19:W19"/>
    <mergeCell ref="E20:G20"/>
    <mergeCell ref="H20:J20"/>
    <mergeCell ref="K20:L20"/>
    <mergeCell ref="M20:P20"/>
    <mergeCell ref="M19:P19"/>
    <mergeCell ref="Q19:R19"/>
    <mergeCell ref="S19:U19"/>
    <mergeCell ref="E13:X13"/>
    <mergeCell ref="C81:Y83"/>
    <mergeCell ref="H75:L77"/>
    <mergeCell ref="M75:Q77"/>
    <mergeCell ref="V21:W21"/>
    <mergeCell ref="E21:G21"/>
    <mergeCell ref="H21:J21"/>
    <mergeCell ref="K21:L21"/>
    <mergeCell ref="M21:P21"/>
    <mergeCell ref="Q21:R21"/>
    <mergeCell ref="S21:U21"/>
    <mergeCell ref="K24:L24"/>
    <mergeCell ref="M24:P24"/>
    <mergeCell ref="Q24:R24"/>
    <mergeCell ref="S24:U24"/>
    <mergeCell ref="V24:W24"/>
    <mergeCell ref="E23:G23"/>
    <mergeCell ref="H23:J23"/>
    <mergeCell ref="K22:L22"/>
    <mergeCell ref="M22:P22"/>
    <mergeCell ref="Q22:R22"/>
    <mergeCell ref="S22:U22"/>
    <mergeCell ref="V22:W22"/>
    <mergeCell ref="V23:W23"/>
    <mergeCell ref="E24:G24"/>
    <mergeCell ref="H22:J22"/>
    <mergeCell ref="C13:D13"/>
    <mergeCell ref="C14:D14"/>
    <mergeCell ref="C18:D18"/>
    <mergeCell ref="E12:X12"/>
    <mergeCell ref="B5:X5"/>
    <mergeCell ref="D6:X6"/>
    <mergeCell ref="C78:Y80"/>
    <mergeCell ref="H24:J24"/>
    <mergeCell ref="K23:L23"/>
    <mergeCell ref="M23:P23"/>
    <mergeCell ref="Q23:R23"/>
    <mergeCell ref="S23:U23"/>
    <mergeCell ref="A43:B43"/>
    <mergeCell ref="C48:E48"/>
    <mergeCell ref="C43:E43"/>
    <mergeCell ref="A44:B44"/>
    <mergeCell ref="C44:E44"/>
    <mergeCell ref="A56:B56"/>
    <mergeCell ref="C56:E56"/>
    <mergeCell ref="F56:J56"/>
    <mergeCell ref="A58:B58"/>
    <mergeCell ref="C58:E58"/>
    <mergeCell ref="E65:G67"/>
  </mergeCells>
  <phoneticPr fontId="2"/>
  <pageMargins left="0.31" right="0.17" top="0.55118110236220474" bottom="0.22" header="0.31496062992125984" footer="0.31496062992125984"/>
  <pageSetup paperSize="9" orientation="portrait" r:id="rId1"/>
  <rowBreaks count="3" manualBreakCount="3">
    <brk id="32" max="16383" man="1"/>
    <brk id="33" max="24" man="1"/>
    <brk id="6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B1:BI39"/>
  <sheetViews>
    <sheetView showGridLines="0" view="pageBreakPreview" zoomScale="115" zoomScaleNormal="100" zoomScaleSheetLayoutView="115" workbookViewId="0">
      <selection activeCell="BM9" sqref="BM9"/>
    </sheetView>
  </sheetViews>
  <sheetFormatPr defaultColWidth="9" defaultRowHeight="27" customHeight="1" x14ac:dyDescent="0.15"/>
  <cols>
    <col min="1" max="1" width="1.875" style="1" customWidth="1"/>
    <col min="2" max="2" width="3.5" style="1" customWidth="1"/>
    <col min="3" max="3" width="2" style="2" customWidth="1"/>
    <col min="4" max="5" width="9.25" style="1" customWidth="1"/>
    <col min="6" max="6" width="10.25" style="1" customWidth="1"/>
    <col min="7" max="7" width="2.25" style="1" customWidth="1"/>
    <col min="8" max="8" width="4.25" style="1" customWidth="1"/>
    <col min="9" max="9" width="2.625" style="1" customWidth="1"/>
    <col min="10" max="10" width="3.5" style="1" customWidth="1"/>
    <col min="11" max="11" width="3.75" style="1" customWidth="1"/>
    <col min="12" max="12" width="3.5" style="1" customWidth="1"/>
    <col min="13" max="13" width="4.125" style="1" customWidth="1"/>
    <col min="14" max="14" width="1.75" style="1" customWidth="1"/>
    <col min="15" max="15" width="2.875" style="1" customWidth="1"/>
    <col min="16" max="16" width="1.875" style="1" customWidth="1"/>
    <col min="17" max="17" width="3.25" style="1" customWidth="1"/>
    <col min="18" max="18" width="2.75" style="1" customWidth="1"/>
    <col min="19" max="19" width="3.25" style="1" customWidth="1"/>
    <col min="20" max="20" width="2.75" style="1" customWidth="1"/>
    <col min="21" max="21" width="3.125" style="1" customWidth="1"/>
    <col min="22" max="22" width="3.25" style="1" customWidth="1"/>
    <col min="23" max="23" width="3.375" style="1" customWidth="1"/>
    <col min="24" max="24" width="3" style="1" customWidth="1"/>
    <col min="25" max="25" width="4.125" style="1" customWidth="1"/>
    <col min="26" max="26" width="2.875" style="1" customWidth="1"/>
    <col min="27" max="27" width="1.375" style="1" customWidth="1"/>
    <col min="28" max="28" width="3.5" style="1" customWidth="1"/>
    <col min="29" max="29" width="2" style="2" hidden="1" customWidth="1"/>
    <col min="30" max="30" width="5" style="1" hidden="1" customWidth="1"/>
    <col min="31" max="31" width="2.25" style="1" hidden="1" customWidth="1"/>
    <col min="32" max="32" width="6.875" style="1" hidden="1" customWidth="1"/>
    <col min="33" max="33" width="2.625" style="1" hidden="1" customWidth="1"/>
    <col min="34" max="34" width="3.5" style="1" hidden="1" customWidth="1"/>
    <col min="35" max="35" width="7.5" style="1" hidden="1" customWidth="1"/>
    <col min="36" max="36" width="5.125" style="1" hidden="1" customWidth="1"/>
    <col min="37" max="37" width="6.5" style="1" hidden="1" customWidth="1"/>
    <col min="38" max="38" width="7.375" style="1" hidden="1" customWidth="1"/>
    <col min="39" max="39" width="5.5" style="1" hidden="1" customWidth="1"/>
    <col min="40" max="40" width="4.5" style="1" hidden="1" customWidth="1"/>
    <col min="41" max="41" width="15.5" style="1" hidden="1" customWidth="1"/>
    <col min="42" max="42" width="26.125" style="1" hidden="1" customWidth="1"/>
    <col min="43" max="43" width="6.5" style="1" hidden="1" customWidth="1"/>
    <col min="44" max="44" width="3.25" style="1" hidden="1" customWidth="1"/>
    <col min="45" max="45" width="3.375" style="1" hidden="1" customWidth="1"/>
    <col min="46" max="46" width="3" style="1" hidden="1" customWidth="1"/>
    <col min="47" max="47" width="4.125" style="1" hidden="1" customWidth="1"/>
    <col min="48" max="48" width="2.875" style="1" hidden="1" customWidth="1"/>
    <col min="49" max="49" width="1.875" style="1" hidden="1" customWidth="1"/>
    <col min="50" max="51" width="0" style="1" hidden="1" customWidth="1"/>
    <col min="52" max="61" width="9" style="1" hidden="1" customWidth="1"/>
    <col min="62" max="62" width="0" style="1" hidden="1" customWidth="1"/>
    <col min="63" max="16384" width="9" style="1"/>
  </cols>
  <sheetData>
    <row r="1" spans="2:53" s="2" customFormat="1" ht="18" customHeight="1" x14ac:dyDescent="0.15">
      <c r="B1" s="3"/>
      <c r="C1" s="3"/>
      <c r="D1" s="352" t="s">
        <v>0</v>
      </c>
      <c r="E1" s="353"/>
      <c r="F1" s="368" t="s">
        <v>1</v>
      </c>
      <c r="G1" s="368"/>
      <c r="H1" s="368"/>
      <c r="I1" s="4"/>
      <c r="O1" s="5"/>
      <c r="P1" s="368" t="s">
        <v>2</v>
      </c>
      <c r="Q1" s="368"/>
      <c r="R1" s="368"/>
      <c r="S1" s="368"/>
      <c r="T1" s="368"/>
      <c r="U1" s="368"/>
      <c r="V1" s="368" t="s">
        <v>3</v>
      </c>
      <c r="W1" s="368"/>
      <c r="X1" s="368"/>
      <c r="Y1" s="368"/>
      <c r="Z1" s="368"/>
    </row>
    <row r="2" spans="2:53" ht="27" customHeight="1" x14ac:dyDescent="0.15">
      <c r="B2" s="6"/>
      <c r="C2" s="6"/>
      <c r="D2" s="354"/>
      <c r="E2" s="355"/>
      <c r="F2" s="392" t="s">
        <v>4</v>
      </c>
      <c r="G2" s="393"/>
      <c r="H2" s="394"/>
      <c r="P2" s="369"/>
      <c r="Q2" s="369"/>
      <c r="R2" s="369"/>
      <c r="S2" s="369"/>
      <c r="T2" s="369"/>
      <c r="U2" s="369"/>
      <c r="V2" s="369"/>
      <c r="W2" s="369"/>
      <c r="X2" s="369"/>
      <c r="Y2" s="369"/>
      <c r="Z2" s="369"/>
    </row>
    <row r="3" spans="2:53" ht="27" customHeight="1" x14ac:dyDescent="0.15">
      <c r="B3" s="6"/>
      <c r="C3" s="6"/>
      <c r="D3" s="356"/>
      <c r="E3" s="357"/>
      <c r="F3" s="395"/>
      <c r="G3" s="396"/>
      <c r="H3" s="397"/>
      <c r="J3" s="402" t="s">
        <v>5</v>
      </c>
      <c r="K3" s="402"/>
      <c r="L3" s="402"/>
      <c r="M3" s="402"/>
      <c r="N3" s="403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</row>
    <row r="4" spans="2:53" ht="27" customHeight="1" thickBot="1" x14ac:dyDescent="0.2">
      <c r="B4" s="6"/>
      <c r="C4" s="6"/>
      <c r="D4" s="358"/>
      <c r="E4" s="359"/>
      <c r="F4" s="398"/>
      <c r="G4" s="399"/>
      <c r="H4" s="400"/>
      <c r="P4" s="401"/>
      <c r="Q4" s="401"/>
      <c r="R4" s="401"/>
      <c r="S4" s="401"/>
      <c r="T4" s="401"/>
      <c r="U4" s="401"/>
      <c r="V4" s="401"/>
      <c r="W4" s="401"/>
      <c r="X4" s="401"/>
      <c r="Y4" s="401"/>
      <c r="Z4" s="401"/>
      <c r="BA4" s="1">
        <f>利用起案書・許可書!D6</f>
        <v>0</v>
      </c>
    </row>
    <row r="5" spans="2:53" ht="30" customHeight="1" x14ac:dyDescent="0.15">
      <c r="B5" s="6"/>
      <c r="C5" s="6"/>
      <c r="D5" s="360" t="s">
        <v>6</v>
      </c>
      <c r="E5" s="361"/>
      <c r="F5" s="7"/>
      <c r="G5" s="371"/>
      <c r="H5" s="371"/>
      <c r="I5" s="371"/>
      <c r="J5" s="371"/>
      <c r="K5" s="371"/>
      <c r="L5" s="371"/>
      <c r="M5" s="8" t="s">
        <v>17</v>
      </c>
      <c r="N5" s="8"/>
      <c r="O5" s="9"/>
      <c r="P5" s="372" t="s">
        <v>7</v>
      </c>
      <c r="Q5" s="372"/>
      <c r="R5" s="372"/>
      <c r="S5" s="372"/>
      <c r="T5" s="372"/>
      <c r="U5" s="372"/>
      <c r="V5" s="374"/>
      <c r="W5" s="374"/>
      <c r="X5" s="374"/>
      <c r="Y5" s="374"/>
      <c r="Z5" s="375"/>
      <c r="AA5" s="10"/>
      <c r="BA5" s="1">
        <f>利用起案書・許可書!B5</f>
        <v>0</v>
      </c>
    </row>
    <row r="6" spans="2:53" ht="15" customHeight="1" x14ac:dyDescent="0.15">
      <c r="B6" s="6"/>
      <c r="C6" s="6"/>
      <c r="D6" s="362" t="s">
        <v>8</v>
      </c>
      <c r="E6" s="363"/>
      <c r="F6" s="386" t="s">
        <v>122</v>
      </c>
      <c r="G6" s="387"/>
      <c r="H6" s="390">
        <f>利用起案書・許可書!G14</f>
        <v>0</v>
      </c>
      <c r="I6" s="390"/>
      <c r="J6" s="385" t="s">
        <v>96</v>
      </c>
      <c r="K6" s="383">
        <f>利用起案書・許可書!K6</f>
        <v>0</v>
      </c>
      <c r="L6" s="333" t="s">
        <v>9</v>
      </c>
      <c r="M6" s="381">
        <f>利用起案書・許可書!M6</f>
        <v>0</v>
      </c>
      <c r="N6" s="376" t="s">
        <v>10</v>
      </c>
      <c r="O6" s="377"/>
      <c r="P6" s="373"/>
      <c r="Q6" s="373"/>
      <c r="R6" s="373"/>
      <c r="S6" s="373"/>
      <c r="T6" s="373"/>
      <c r="U6" s="373"/>
      <c r="V6" s="369"/>
      <c r="W6" s="369"/>
      <c r="X6" s="369"/>
      <c r="Y6" s="369"/>
      <c r="Z6" s="370"/>
      <c r="AA6" s="10"/>
      <c r="BA6" s="1" t="s">
        <v>90</v>
      </c>
    </row>
    <row r="7" spans="2:53" ht="15" customHeight="1" x14ac:dyDescent="0.15">
      <c r="B7" s="6"/>
      <c r="C7" s="6"/>
      <c r="D7" s="364"/>
      <c r="E7" s="365"/>
      <c r="F7" s="388"/>
      <c r="G7" s="389"/>
      <c r="H7" s="391"/>
      <c r="I7" s="391"/>
      <c r="J7" s="384"/>
      <c r="K7" s="384">
        <f>利用起案書・許可書!K7</f>
        <v>0</v>
      </c>
      <c r="L7" s="334"/>
      <c r="M7" s="382">
        <f>利用起案書・許可書!M7</f>
        <v>0</v>
      </c>
      <c r="N7" s="378"/>
      <c r="O7" s="379"/>
      <c r="P7" s="373" t="s">
        <v>11</v>
      </c>
      <c r="Q7" s="373"/>
      <c r="R7" s="373"/>
      <c r="S7" s="373"/>
      <c r="T7" s="373"/>
      <c r="U7" s="373"/>
      <c r="V7" s="369"/>
      <c r="W7" s="369"/>
      <c r="X7" s="369"/>
      <c r="Y7" s="369"/>
      <c r="Z7" s="370"/>
      <c r="BA7" s="1" t="s">
        <v>91</v>
      </c>
    </row>
    <row r="8" spans="2:53" ht="30" customHeight="1" x14ac:dyDescent="0.15">
      <c r="B8" s="6"/>
      <c r="C8" s="6"/>
      <c r="D8" s="366" t="s">
        <v>84</v>
      </c>
      <c r="E8" s="367"/>
      <c r="F8" s="407" t="s">
        <v>89</v>
      </c>
      <c r="G8" s="408"/>
      <c r="H8" s="408"/>
      <c r="I8" s="408"/>
      <c r="J8" s="408"/>
      <c r="K8" s="380">
        <f>許可書!V2</f>
        <v>0</v>
      </c>
      <c r="L8" s="380"/>
      <c r="M8" s="18" t="s">
        <v>88</v>
      </c>
      <c r="N8" s="18"/>
      <c r="O8" s="19"/>
      <c r="P8" s="367"/>
      <c r="Q8" s="373"/>
      <c r="R8" s="373"/>
      <c r="S8" s="373"/>
      <c r="T8" s="373"/>
      <c r="U8" s="373"/>
      <c r="V8" s="369"/>
      <c r="W8" s="369"/>
      <c r="X8" s="369"/>
      <c r="Y8" s="369"/>
      <c r="Z8" s="370"/>
    </row>
    <row r="9" spans="2:53" ht="23.25" customHeight="1" x14ac:dyDescent="0.15">
      <c r="B9" s="6"/>
      <c r="C9" s="6"/>
      <c r="D9" s="301" t="s">
        <v>12</v>
      </c>
      <c r="E9" s="302"/>
      <c r="F9" s="73"/>
      <c r="G9" s="73"/>
      <c r="H9" s="73"/>
      <c r="I9" s="73"/>
      <c r="J9" s="73"/>
      <c r="K9" s="73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2"/>
      <c r="BA9" s="1" t="s">
        <v>97</v>
      </c>
    </row>
    <row r="10" spans="2:53" ht="23.25" customHeight="1" x14ac:dyDescent="0.15">
      <c r="B10" s="6"/>
      <c r="C10" s="6"/>
      <c r="D10" s="303"/>
      <c r="E10" s="304"/>
      <c r="F10" s="74"/>
      <c r="G10" s="74"/>
      <c r="H10" s="74"/>
      <c r="I10" s="74"/>
      <c r="J10" s="74"/>
      <c r="K10" s="74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5"/>
      <c r="BA10" s="1" t="s">
        <v>98</v>
      </c>
    </row>
    <row r="11" spans="2:53" ht="30.75" customHeight="1" x14ac:dyDescent="0.15">
      <c r="B11" s="6"/>
      <c r="C11" s="6"/>
      <c r="D11" s="303"/>
      <c r="E11" s="304"/>
      <c r="F11" s="74"/>
      <c r="G11" s="74"/>
      <c r="H11" s="74"/>
      <c r="I11" s="74"/>
      <c r="J11" s="74"/>
      <c r="K11" s="74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5"/>
      <c r="AD11" s="1" t="s">
        <v>13</v>
      </c>
    </row>
    <row r="12" spans="2:53" ht="27" customHeight="1" x14ac:dyDescent="0.15">
      <c r="B12" s="6"/>
      <c r="C12" s="6"/>
      <c r="D12" s="409" t="s">
        <v>14</v>
      </c>
      <c r="E12" s="410"/>
      <c r="F12" s="315" t="s">
        <v>16</v>
      </c>
      <c r="G12" s="315"/>
      <c r="H12" s="315"/>
      <c r="I12" s="315" t="s">
        <v>119</v>
      </c>
      <c r="J12" s="315"/>
      <c r="K12" s="315"/>
      <c r="L12" s="315"/>
      <c r="M12" s="315"/>
      <c r="N12" s="315" t="s">
        <v>120</v>
      </c>
      <c r="O12" s="315"/>
      <c r="P12" s="315"/>
      <c r="Q12" s="315"/>
      <c r="R12" s="315"/>
      <c r="S12" s="87"/>
      <c r="T12" s="33"/>
      <c r="U12" s="33"/>
      <c r="V12" s="33"/>
      <c r="W12" s="33"/>
      <c r="X12" s="33"/>
      <c r="Y12" s="33"/>
      <c r="Z12" s="35"/>
      <c r="AD12" s="11" t="s">
        <v>15</v>
      </c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</row>
    <row r="13" spans="2:53" ht="27" customHeight="1" x14ac:dyDescent="0.15">
      <c r="B13" s="6"/>
      <c r="C13" s="6"/>
      <c r="D13" s="409"/>
      <c r="E13" s="410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87"/>
      <c r="T13" s="33"/>
      <c r="U13" s="33"/>
      <c r="V13" s="33"/>
      <c r="W13" s="33"/>
      <c r="X13" s="33"/>
      <c r="Y13" s="33"/>
      <c r="Z13" s="35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</row>
    <row r="14" spans="2:53" ht="27" customHeight="1" x14ac:dyDescent="0.15">
      <c r="B14" s="6"/>
      <c r="C14" s="6"/>
      <c r="D14" s="411"/>
      <c r="E14" s="412"/>
      <c r="F14" s="317"/>
      <c r="G14" s="317"/>
      <c r="H14" s="317"/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88"/>
      <c r="T14" s="89"/>
      <c r="U14" s="89"/>
      <c r="V14" s="89"/>
      <c r="W14" s="89"/>
      <c r="X14" s="89"/>
      <c r="Y14" s="89"/>
      <c r="Z14" s="90"/>
    </row>
    <row r="15" spans="2:53" ht="15.75" customHeight="1" x14ac:dyDescent="0.15">
      <c r="B15" s="6"/>
      <c r="C15" s="6"/>
      <c r="D15" s="413" t="s">
        <v>18</v>
      </c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4"/>
      <c r="Y15" s="414"/>
      <c r="Z15" s="415"/>
    </row>
    <row r="16" spans="2:53" ht="12.75" customHeight="1" x14ac:dyDescent="0.15">
      <c r="B16" s="6"/>
      <c r="C16" s="6"/>
      <c r="D16" s="416"/>
      <c r="E16" s="417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8"/>
    </row>
    <row r="17" spans="2:26" ht="27" customHeight="1" x14ac:dyDescent="0.15">
      <c r="B17" s="6"/>
      <c r="C17" s="6"/>
      <c r="D17" s="416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8"/>
    </row>
    <row r="18" spans="2:26" ht="15.75" customHeight="1" x14ac:dyDescent="0.15">
      <c r="B18" s="6"/>
      <c r="C18" s="6"/>
      <c r="D18" s="404" t="str">
        <f>BA6&amp;""&amp;BA5&amp;"  "&amp;BA4&amp;BA7</f>
        <v>　標記の件について0  0から別紙のとおり施設利用変更申し込みがあり、審査しましたところ適当と認められますので、別紙のとおり施行してよろしいか。</v>
      </c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5"/>
      <c r="Q18" s="405"/>
      <c r="R18" s="405"/>
      <c r="S18" s="405"/>
      <c r="T18" s="405"/>
      <c r="U18" s="405"/>
      <c r="V18" s="405"/>
      <c r="W18" s="405"/>
      <c r="X18" s="405"/>
      <c r="Y18" s="405"/>
      <c r="Z18" s="406"/>
    </row>
    <row r="19" spans="2:26" ht="29.25" customHeight="1" x14ac:dyDescent="0.15">
      <c r="B19" s="6"/>
      <c r="C19" s="6"/>
      <c r="D19" s="404"/>
      <c r="E19" s="405"/>
      <c r="F19" s="405"/>
      <c r="G19" s="405"/>
      <c r="H19" s="405"/>
      <c r="I19" s="405"/>
      <c r="J19" s="405"/>
      <c r="K19" s="405"/>
      <c r="L19" s="405"/>
      <c r="M19" s="405"/>
      <c r="N19" s="405"/>
      <c r="O19" s="405"/>
      <c r="P19" s="405"/>
      <c r="Q19" s="405"/>
      <c r="R19" s="405"/>
      <c r="S19" s="405"/>
      <c r="T19" s="405"/>
      <c r="U19" s="405"/>
      <c r="V19" s="405"/>
      <c r="W19" s="405"/>
      <c r="X19" s="405"/>
      <c r="Y19" s="405"/>
      <c r="Z19" s="406"/>
    </row>
    <row r="20" spans="2:26" ht="47.25" customHeight="1" x14ac:dyDescent="0.15">
      <c r="B20" s="6"/>
      <c r="C20" s="6"/>
      <c r="D20" s="20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21"/>
    </row>
    <row r="21" spans="2:26" ht="42" customHeight="1" x14ac:dyDescent="0.15">
      <c r="B21" s="6"/>
      <c r="C21" s="6"/>
      <c r="D21" s="20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21"/>
    </row>
    <row r="22" spans="2:26" ht="42" customHeight="1" x14ac:dyDescent="0.15">
      <c r="B22" s="6"/>
      <c r="C22" s="6"/>
      <c r="D22" s="20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21"/>
    </row>
    <row r="23" spans="2:26" ht="42" customHeight="1" x14ac:dyDescent="0.15">
      <c r="B23" s="6"/>
      <c r="C23" s="6"/>
      <c r="D23" s="20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21"/>
    </row>
    <row r="24" spans="2:26" ht="77.25" customHeight="1" x14ac:dyDescent="0.15">
      <c r="B24" s="6"/>
      <c r="C24" s="6"/>
      <c r="D24" s="20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21"/>
    </row>
    <row r="25" spans="2:26" ht="27" customHeight="1" x14ac:dyDescent="0.15">
      <c r="B25" s="6"/>
      <c r="C25" s="6"/>
      <c r="D25" s="404"/>
      <c r="E25" s="405"/>
      <c r="F25" s="405"/>
      <c r="G25" s="405"/>
      <c r="H25" s="405"/>
      <c r="I25" s="405"/>
      <c r="J25" s="405"/>
      <c r="K25" s="405"/>
      <c r="L25" s="405"/>
      <c r="M25" s="405"/>
      <c r="N25" s="405"/>
      <c r="O25" s="405"/>
      <c r="P25" s="405"/>
      <c r="Q25" s="405"/>
      <c r="R25" s="405"/>
      <c r="S25" s="405"/>
      <c r="T25" s="405"/>
      <c r="U25" s="405"/>
      <c r="V25" s="405"/>
      <c r="W25" s="405"/>
      <c r="X25" s="405"/>
      <c r="Y25" s="405"/>
      <c r="Z25" s="406"/>
    </row>
    <row r="26" spans="2:26" ht="27" customHeight="1" x14ac:dyDescent="0.15">
      <c r="B26" s="6"/>
      <c r="C26" s="6"/>
      <c r="D26" s="404"/>
      <c r="E26" s="405"/>
      <c r="F26" s="405"/>
      <c r="G26" s="405"/>
      <c r="H26" s="405"/>
      <c r="I26" s="405"/>
      <c r="J26" s="405"/>
      <c r="K26" s="405"/>
      <c r="L26" s="405"/>
      <c r="M26" s="405"/>
      <c r="N26" s="405"/>
      <c r="O26" s="405"/>
      <c r="P26" s="405"/>
      <c r="Q26" s="405"/>
      <c r="R26" s="405"/>
      <c r="S26" s="405"/>
      <c r="T26" s="405"/>
      <c r="U26" s="405"/>
      <c r="V26" s="405"/>
      <c r="W26" s="405"/>
      <c r="X26" s="405"/>
      <c r="Y26" s="405"/>
      <c r="Z26" s="406"/>
    </row>
    <row r="27" spans="2:26" ht="27" customHeight="1" thickBot="1" x14ac:dyDescent="0.2">
      <c r="B27" s="6"/>
      <c r="C27" s="6"/>
      <c r="D27" s="1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6"/>
    </row>
    <row r="28" spans="2:26" ht="8.25" customHeight="1" x14ac:dyDescent="0.15"/>
    <row r="29" spans="2:26" ht="27" customHeight="1" x14ac:dyDescent="0.15">
      <c r="B29" s="6"/>
      <c r="C29" s="6"/>
      <c r="D29" s="6"/>
      <c r="E29" s="6"/>
      <c r="F29" s="12"/>
      <c r="G29" s="12"/>
      <c r="H29" s="12"/>
      <c r="I29" s="12"/>
      <c r="J29" s="12"/>
      <c r="K29" s="12"/>
      <c r="L29" s="13"/>
    </row>
    <row r="30" spans="2:26" ht="27" customHeight="1" x14ac:dyDescent="0.15">
      <c r="B30" s="6"/>
      <c r="C30" s="6"/>
      <c r="D30" s="6"/>
      <c r="E30" s="6"/>
      <c r="F30" s="12"/>
      <c r="G30" s="12"/>
      <c r="H30" s="12"/>
      <c r="I30" s="12"/>
      <c r="J30" s="12"/>
      <c r="K30" s="12"/>
      <c r="L30" s="13"/>
    </row>
    <row r="31" spans="2:26" ht="27" customHeight="1" x14ac:dyDescent="0.15">
      <c r="B31" s="6"/>
      <c r="C31" s="6"/>
      <c r="D31" s="6"/>
      <c r="E31" s="6"/>
      <c r="F31" s="12"/>
      <c r="G31" s="12"/>
      <c r="H31" s="12"/>
      <c r="I31" s="12"/>
      <c r="J31" s="12"/>
      <c r="K31" s="12"/>
      <c r="L31" s="13"/>
    </row>
    <row r="32" spans="2:26" ht="27" customHeight="1" x14ac:dyDescent="0.15">
      <c r="B32" s="6"/>
      <c r="C32" s="6"/>
      <c r="D32" s="6"/>
      <c r="E32" s="6"/>
      <c r="F32" s="12"/>
      <c r="G32" s="12"/>
      <c r="H32" s="12"/>
      <c r="I32" s="12"/>
      <c r="J32" s="12"/>
      <c r="K32" s="12"/>
      <c r="L32" s="13"/>
    </row>
    <row r="33" spans="2:18" ht="27" customHeight="1" x14ac:dyDescent="0.15">
      <c r="B33" s="6"/>
      <c r="C33" s="6"/>
      <c r="D33" s="6"/>
      <c r="E33" s="6"/>
      <c r="F33" s="12"/>
      <c r="G33" s="12"/>
      <c r="H33" s="12"/>
      <c r="I33" s="12"/>
      <c r="J33" s="12"/>
      <c r="K33" s="12"/>
      <c r="L33" s="13"/>
    </row>
    <row r="34" spans="2:18" ht="27" customHeight="1" x14ac:dyDescent="0.15">
      <c r="B34" s="6"/>
      <c r="C34" s="6"/>
      <c r="D34" s="6"/>
      <c r="E34" s="6"/>
      <c r="F34" s="12"/>
      <c r="G34" s="12"/>
      <c r="H34" s="12"/>
      <c r="I34" s="12"/>
      <c r="J34" s="12"/>
      <c r="K34" s="12"/>
      <c r="L34" s="13"/>
    </row>
    <row r="35" spans="2:18" ht="27" customHeight="1" x14ac:dyDescent="0.1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2:18" ht="27" customHeight="1" x14ac:dyDescent="0.1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2:18" ht="27" customHeight="1" x14ac:dyDescent="0.1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2:18" ht="27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2:18" ht="27" customHeight="1" x14ac:dyDescent="0.15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</sheetData>
  <mergeCells count="34">
    <mergeCell ref="P2:U4"/>
    <mergeCell ref="V2:Z4"/>
    <mergeCell ref="J3:N3"/>
    <mergeCell ref="D25:Z26"/>
    <mergeCell ref="L6:L7"/>
    <mergeCell ref="F12:H14"/>
    <mergeCell ref="F8:J8"/>
    <mergeCell ref="D9:E11"/>
    <mergeCell ref="D12:E14"/>
    <mergeCell ref="I12:M14"/>
    <mergeCell ref="N12:R14"/>
    <mergeCell ref="D15:Z17"/>
    <mergeCell ref="D18:Z19"/>
    <mergeCell ref="F1:H1"/>
    <mergeCell ref="P1:U1"/>
    <mergeCell ref="V1:Z1"/>
    <mergeCell ref="V7:Z8"/>
    <mergeCell ref="G5:L5"/>
    <mergeCell ref="P5:U6"/>
    <mergeCell ref="V5:Z6"/>
    <mergeCell ref="N6:O7"/>
    <mergeCell ref="P7:U8"/>
    <mergeCell ref="K8:L8"/>
    <mergeCell ref="M6:M7"/>
    <mergeCell ref="K6:K7"/>
    <mergeCell ref="J6:J7"/>
    <mergeCell ref="F6:G7"/>
    <mergeCell ref="H6:I7"/>
    <mergeCell ref="F2:H4"/>
    <mergeCell ref="D1:E1"/>
    <mergeCell ref="D2:E4"/>
    <mergeCell ref="D5:E5"/>
    <mergeCell ref="D6:E7"/>
    <mergeCell ref="D8:E8"/>
  </mergeCells>
  <phoneticPr fontId="2"/>
  <dataValidations count="1">
    <dataValidation type="list" allowBlank="1" showInputMessage="1" showErrorMessage="1" sqref="G5:L5">
      <formula1>$BA$9:$BA$10</formula1>
    </dataValidation>
  </dataValidations>
  <pageMargins left="0.43307086614173229" right="0.15748031496062992" top="0.76" bottom="0.78740157480314965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B1:BN39"/>
  <sheetViews>
    <sheetView zoomScale="115" zoomScaleNormal="115" zoomScaleSheetLayoutView="145" workbookViewId="0"/>
  </sheetViews>
  <sheetFormatPr defaultColWidth="9" defaultRowHeight="27" customHeight="1" x14ac:dyDescent="0.15"/>
  <cols>
    <col min="1" max="1" width="1.875" style="1" customWidth="1"/>
    <col min="2" max="2" width="3.5" style="1" customWidth="1"/>
    <col min="3" max="3" width="2" style="2" customWidth="1"/>
    <col min="4" max="5" width="9.25" style="1" customWidth="1"/>
    <col min="6" max="6" width="10.25" style="1" customWidth="1"/>
    <col min="7" max="7" width="2.25" style="1" customWidth="1"/>
    <col min="8" max="8" width="4.25" style="1" customWidth="1"/>
    <col min="9" max="9" width="2.625" style="1" customWidth="1"/>
    <col min="10" max="10" width="3.5" style="1" customWidth="1"/>
    <col min="11" max="11" width="3.75" style="1" customWidth="1"/>
    <col min="12" max="12" width="3.5" style="1" customWidth="1"/>
    <col min="13" max="13" width="4.125" style="1" customWidth="1"/>
    <col min="14" max="14" width="1.75" style="1" customWidth="1"/>
    <col min="15" max="15" width="2.875" style="1" customWidth="1"/>
    <col min="16" max="16" width="1.875" style="1" customWidth="1"/>
    <col min="17" max="17" width="3.25" style="1" customWidth="1"/>
    <col min="18" max="18" width="2.75" style="1" customWidth="1"/>
    <col min="19" max="19" width="3.25" style="1" customWidth="1"/>
    <col min="20" max="20" width="2.75" style="1" customWidth="1"/>
    <col min="21" max="21" width="3.125" style="1" customWidth="1"/>
    <col min="22" max="22" width="3.25" style="1" customWidth="1"/>
    <col min="23" max="23" width="3.375" style="1" customWidth="1"/>
    <col min="24" max="24" width="3" style="1" customWidth="1"/>
    <col min="25" max="25" width="4.125" style="1" customWidth="1"/>
    <col min="26" max="26" width="2.875" style="1" customWidth="1"/>
    <col min="27" max="28" width="3.5" style="1" customWidth="1"/>
    <col min="29" max="29" width="2" style="2" customWidth="1"/>
    <col min="30" max="30" width="5" style="1" hidden="1" customWidth="1"/>
    <col min="31" max="31" width="2.25" style="1" hidden="1" customWidth="1"/>
    <col min="32" max="32" width="6.875" style="1" hidden="1" customWidth="1"/>
    <col min="33" max="33" width="2.625" style="1" hidden="1" customWidth="1"/>
    <col min="34" max="34" width="3.5" style="1" hidden="1" customWidth="1"/>
    <col min="35" max="35" width="7.5" style="1" hidden="1" customWidth="1"/>
    <col min="36" max="36" width="5.125" style="1" hidden="1" customWidth="1"/>
    <col min="37" max="37" width="6.5" style="1" hidden="1" customWidth="1"/>
    <col min="38" max="38" width="7.375" style="1" hidden="1" customWidth="1"/>
    <col min="39" max="39" width="5.5" style="1" hidden="1" customWidth="1"/>
    <col min="40" max="40" width="4.5" style="1" hidden="1" customWidth="1"/>
    <col min="41" max="41" width="15.5" style="1" hidden="1" customWidth="1"/>
    <col min="42" max="42" width="26.125" style="1" hidden="1" customWidth="1"/>
    <col min="43" max="43" width="6.5" style="1" hidden="1" customWidth="1"/>
    <col min="44" max="44" width="3.25" style="1" hidden="1" customWidth="1"/>
    <col min="45" max="45" width="3.375" style="1" hidden="1" customWidth="1"/>
    <col min="46" max="46" width="3" style="1" hidden="1" customWidth="1"/>
    <col min="47" max="47" width="4.125" style="1" hidden="1" customWidth="1"/>
    <col min="48" max="48" width="2.875" style="1" hidden="1" customWidth="1"/>
    <col min="49" max="49" width="1.875" style="1" hidden="1" customWidth="1"/>
    <col min="50" max="66" width="9" style="1" hidden="1" customWidth="1"/>
    <col min="67" max="68" width="9" style="1" customWidth="1"/>
    <col min="69" max="16384" width="9" style="1"/>
  </cols>
  <sheetData>
    <row r="1" spans="2:53" s="2" customFormat="1" ht="18" customHeight="1" x14ac:dyDescent="0.15">
      <c r="B1" s="3"/>
      <c r="C1" s="3"/>
      <c r="D1" s="352" t="s">
        <v>0</v>
      </c>
      <c r="E1" s="353"/>
      <c r="F1" s="368" t="s">
        <v>1</v>
      </c>
      <c r="G1" s="368"/>
      <c r="H1" s="368"/>
      <c r="I1" s="4"/>
      <c r="O1" s="5"/>
      <c r="P1" s="368" t="s">
        <v>2</v>
      </c>
      <c r="Q1" s="368"/>
      <c r="R1" s="368"/>
      <c r="S1" s="368"/>
      <c r="T1" s="368"/>
      <c r="U1" s="368"/>
      <c r="V1" s="368" t="s">
        <v>3</v>
      </c>
      <c r="W1" s="368"/>
      <c r="X1" s="368"/>
      <c r="Y1" s="368"/>
      <c r="Z1" s="368"/>
    </row>
    <row r="2" spans="2:53" ht="27" customHeight="1" x14ac:dyDescent="0.15">
      <c r="B2" s="6"/>
      <c r="C2" s="6"/>
      <c r="D2" s="354"/>
      <c r="E2" s="355"/>
      <c r="F2" s="392" t="s">
        <v>4</v>
      </c>
      <c r="G2" s="393"/>
      <c r="H2" s="394"/>
      <c r="P2" s="369"/>
      <c r="Q2" s="369"/>
      <c r="R2" s="369"/>
      <c r="S2" s="369"/>
      <c r="T2" s="369"/>
      <c r="U2" s="369"/>
      <c r="V2" s="369"/>
      <c r="W2" s="369"/>
      <c r="X2" s="369"/>
      <c r="Y2" s="369"/>
      <c r="Z2" s="369"/>
    </row>
    <row r="3" spans="2:53" ht="27" customHeight="1" x14ac:dyDescent="0.15">
      <c r="B3" s="6"/>
      <c r="C3" s="6"/>
      <c r="D3" s="356"/>
      <c r="E3" s="357"/>
      <c r="F3" s="395"/>
      <c r="G3" s="396"/>
      <c r="H3" s="397"/>
      <c r="J3" s="402" t="s">
        <v>5</v>
      </c>
      <c r="K3" s="402"/>
      <c r="L3" s="402"/>
      <c r="M3" s="402"/>
      <c r="N3" s="403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</row>
    <row r="4" spans="2:53" ht="27" customHeight="1" thickBot="1" x14ac:dyDescent="0.2">
      <c r="B4" s="6"/>
      <c r="C4" s="6"/>
      <c r="D4" s="358"/>
      <c r="E4" s="359"/>
      <c r="F4" s="398"/>
      <c r="G4" s="399"/>
      <c r="H4" s="400"/>
      <c r="P4" s="401"/>
      <c r="Q4" s="401"/>
      <c r="R4" s="401"/>
      <c r="S4" s="401"/>
      <c r="T4" s="401"/>
      <c r="U4" s="401"/>
      <c r="V4" s="401"/>
      <c r="W4" s="401"/>
      <c r="X4" s="401"/>
      <c r="Y4" s="401"/>
      <c r="Z4" s="401"/>
      <c r="BA4" s="1">
        <f>利用起案書・許可書!D6</f>
        <v>0</v>
      </c>
    </row>
    <row r="5" spans="2:53" ht="30" customHeight="1" x14ac:dyDescent="0.15">
      <c r="B5" s="6"/>
      <c r="C5" s="6"/>
      <c r="D5" s="360" t="s">
        <v>6</v>
      </c>
      <c r="E5" s="361"/>
      <c r="F5" s="7"/>
      <c r="G5" s="371" t="s">
        <v>98</v>
      </c>
      <c r="H5" s="371"/>
      <c r="I5" s="371"/>
      <c r="J5" s="371"/>
      <c r="K5" s="371"/>
      <c r="L5" s="371"/>
      <c r="M5" s="8" t="s">
        <v>17</v>
      </c>
      <c r="N5" s="8"/>
      <c r="O5" s="9"/>
      <c r="P5" s="372" t="s">
        <v>7</v>
      </c>
      <c r="Q5" s="372"/>
      <c r="R5" s="372"/>
      <c r="S5" s="372"/>
      <c r="T5" s="372"/>
      <c r="U5" s="372"/>
      <c r="V5" s="374"/>
      <c r="W5" s="374"/>
      <c r="X5" s="374"/>
      <c r="Y5" s="374"/>
      <c r="Z5" s="375"/>
      <c r="BA5" s="1">
        <f>利用起案書・許可書!B5</f>
        <v>0</v>
      </c>
    </row>
    <row r="6" spans="2:53" ht="15" customHeight="1" x14ac:dyDescent="0.15">
      <c r="B6" s="6"/>
      <c r="C6" s="6"/>
      <c r="D6" s="362" t="s">
        <v>8</v>
      </c>
      <c r="E6" s="363"/>
      <c r="F6" s="386" t="s">
        <v>122</v>
      </c>
      <c r="G6" s="387"/>
      <c r="H6" s="390">
        <f>変更!H6</f>
        <v>0</v>
      </c>
      <c r="I6" s="390"/>
      <c r="J6" s="385" t="s">
        <v>22</v>
      </c>
      <c r="K6" s="383">
        <f>許可書!U3</f>
        <v>0</v>
      </c>
      <c r="L6" s="333" t="s">
        <v>9</v>
      </c>
      <c r="M6" s="381">
        <f>許可書!W3</f>
        <v>0</v>
      </c>
      <c r="N6" s="376" t="s">
        <v>10</v>
      </c>
      <c r="O6" s="377"/>
      <c r="P6" s="373"/>
      <c r="Q6" s="373"/>
      <c r="R6" s="373"/>
      <c r="S6" s="373"/>
      <c r="T6" s="373"/>
      <c r="U6" s="373"/>
      <c r="V6" s="369"/>
      <c r="W6" s="369"/>
      <c r="X6" s="369"/>
      <c r="Y6" s="369"/>
      <c r="Z6" s="370"/>
      <c r="BA6" s="1" t="s">
        <v>90</v>
      </c>
    </row>
    <row r="7" spans="2:53" ht="15" customHeight="1" x14ac:dyDescent="0.15">
      <c r="B7" s="6"/>
      <c r="C7" s="6"/>
      <c r="D7" s="364"/>
      <c r="E7" s="365"/>
      <c r="F7" s="388"/>
      <c r="G7" s="389"/>
      <c r="H7" s="391"/>
      <c r="I7" s="391"/>
      <c r="J7" s="384"/>
      <c r="K7" s="384"/>
      <c r="L7" s="334"/>
      <c r="M7" s="382"/>
      <c r="N7" s="378"/>
      <c r="O7" s="379"/>
      <c r="P7" s="373" t="s">
        <v>11</v>
      </c>
      <c r="Q7" s="373"/>
      <c r="R7" s="373"/>
      <c r="S7" s="373"/>
      <c r="T7" s="373"/>
      <c r="U7" s="373"/>
      <c r="V7" s="369"/>
      <c r="W7" s="369"/>
      <c r="X7" s="369"/>
      <c r="Y7" s="369"/>
      <c r="Z7" s="370"/>
      <c r="BA7" s="1" t="s">
        <v>137</v>
      </c>
    </row>
    <row r="8" spans="2:53" ht="30" customHeight="1" x14ac:dyDescent="0.15">
      <c r="B8" s="6"/>
      <c r="C8" s="6"/>
      <c r="D8" s="366" t="s">
        <v>84</v>
      </c>
      <c r="E8" s="367"/>
      <c r="F8" s="407" t="s">
        <v>89</v>
      </c>
      <c r="G8" s="408"/>
      <c r="H8" s="408"/>
      <c r="I8" s="408"/>
      <c r="J8" s="408"/>
      <c r="K8" s="380">
        <f>許可書!V2</f>
        <v>0</v>
      </c>
      <c r="L8" s="380"/>
      <c r="M8" s="18" t="s">
        <v>123</v>
      </c>
      <c r="N8" s="18"/>
      <c r="O8" s="19"/>
      <c r="P8" s="367"/>
      <c r="Q8" s="373"/>
      <c r="R8" s="373"/>
      <c r="S8" s="373"/>
      <c r="T8" s="373"/>
      <c r="U8" s="373"/>
      <c r="V8" s="369"/>
      <c r="W8" s="369"/>
      <c r="X8" s="369"/>
      <c r="Y8" s="369"/>
      <c r="Z8" s="370"/>
    </row>
    <row r="9" spans="2:53" ht="23.25" customHeight="1" x14ac:dyDescent="0.15">
      <c r="B9" s="6"/>
      <c r="C9" s="6"/>
      <c r="D9" s="301" t="s">
        <v>12</v>
      </c>
      <c r="E9" s="302"/>
      <c r="F9" s="73"/>
      <c r="G9" s="73"/>
      <c r="H9" s="73"/>
      <c r="I9" s="73"/>
      <c r="J9" s="73"/>
      <c r="K9" s="73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2"/>
      <c r="BA9" s="1" t="s">
        <v>97</v>
      </c>
    </row>
    <row r="10" spans="2:53" ht="23.25" customHeight="1" x14ac:dyDescent="0.15">
      <c r="B10" s="6"/>
      <c r="C10" s="6"/>
      <c r="D10" s="303"/>
      <c r="E10" s="304"/>
      <c r="F10" s="74"/>
      <c r="G10" s="74"/>
      <c r="H10" s="74"/>
      <c r="I10" s="74"/>
      <c r="J10" s="74"/>
      <c r="K10" s="74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5"/>
      <c r="BA10" s="1" t="s">
        <v>98</v>
      </c>
    </row>
    <row r="11" spans="2:53" ht="30.75" customHeight="1" x14ac:dyDescent="0.15">
      <c r="B11" s="6"/>
      <c r="C11" s="6"/>
      <c r="D11" s="303"/>
      <c r="E11" s="304"/>
      <c r="F11" s="74"/>
      <c r="G11" s="74"/>
      <c r="H11" s="74"/>
      <c r="I11" s="74"/>
      <c r="J11" s="74"/>
      <c r="K11" s="74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5"/>
      <c r="AD11" s="1" t="s">
        <v>13</v>
      </c>
    </row>
    <row r="12" spans="2:53" ht="27" customHeight="1" x14ac:dyDescent="0.15">
      <c r="B12" s="6"/>
      <c r="C12" s="6"/>
      <c r="D12" s="409" t="s">
        <v>14</v>
      </c>
      <c r="E12" s="410"/>
      <c r="F12" s="315" t="s">
        <v>16</v>
      </c>
      <c r="G12" s="315"/>
      <c r="H12" s="315"/>
      <c r="I12" s="315" t="s">
        <v>119</v>
      </c>
      <c r="J12" s="315"/>
      <c r="K12" s="315"/>
      <c r="L12" s="315"/>
      <c r="M12" s="315"/>
      <c r="N12" s="315" t="s">
        <v>120</v>
      </c>
      <c r="O12" s="315"/>
      <c r="P12" s="315"/>
      <c r="Q12" s="315"/>
      <c r="R12" s="315"/>
      <c r="S12" s="87"/>
      <c r="T12" s="33"/>
      <c r="U12" s="33"/>
      <c r="V12" s="33"/>
      <c r="W12" s="33"/>
      <c r="X12" s="33"/>
      <c r="Y12" s="33"/>
      <c r="Z12" s="35"/>
      <c r="AD12" s="11" t="s">
        <v>15</v>
      </c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</row>
    <row r="13" spans="2:53" ht="27" customHeight="1" x14ac:dyDescent="0.15">
      <c r="B13" s="6"/>
      <c r="C13" s="6"/>
      <c r="D13" s="409"/>
      <c r="E13" s="410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87"/>
      <c r="T13" s="33"/>
      <c r="U13" s="33"/>
      <c r="V13" s="33"/>
      <c r="W13" s="33"/>
      <c r="X13" s="33"/>
      <c r="Y13" s="33"/>
      <c r="Z13" s="35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</row>
    <row r="14" spans="2:53" ht="27" customHeight="1" x14ac:dyDescent="0.15">
      <c r="B14" s="6"/>
      <c r="C14" s="6"/>
      <c r="D14" s="411"/>
      <c r="E14" s="412"/>
      <c r="F14" s="317"/>
      <c r="G14" s="317"/>
      <c r="H14" s="317"/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88"/>
      <c r="T14" s="89"/>
      <c r="U14" s="89"/>
      <c r="V14" s="89"/>
      <c r="W14" s="89"/>
      <c r="X14" s="89"/>
      <c r="Y14" s="89"/>
      <c r="Z14" s="90"/>
    </row>
    <row r="15" spans="2:53" ht="15.75" customHeight="1" x14ac:dyDescent="0.15">
      <c r="B15" s="6"/>
      <c r="C15" s="6"/>
      <c r="D15" s="413" t="s">
        <v>19</v>
      </c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4"/>
      <c r="Y15" s="414"/>
      <c r="Z15" s="415"/>
    </row>
    <row r="16" spans="2:53" ht="12.75" customHeight="1" x14ac:dyDescent="0.15">
      <c r="B16" s="6"/>
      <c r="C16" s="6"/>
      <c r="D16" s="416"/>
      <c r="E16" s="417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8"/>
    </row>
    <row r="17" spans="2:26" ht="27" customHeight="1" x14ac:dyDescent="0.15">
      <c r="B17" s="6"/>
      <c r="C17" s="6"/>
      <c r="D17" s="416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8"/>
    </row>
    <row r="18" spans="2:26" ht="15.75" customHeight="1" x14ac:dyDescent="0.15">
      <c r="B18" s="6"/>
      <c r="C18" s="6"/>
      <c r="D18" s="404" t="str">
        <f>BA6&amp;""&amp;BA5&amp;"  "&amp;BA4&amp;BA7</f>
        <v>　標記の件について0  0から別紙のとおり施設利用免除申し込みがあり、審査しましたところ適当と認められますので、別紙のとおり施行してよろしいか。</v>
      </c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5"/>
      <c r="Q18" s="405"/>
      <c r="R18" s="405"/>
      <c r="S18" s="405"/>
      <c r="T18" s="405"/>
      <c r="U18" s="405"/>
      <c r="V18" s="405"/>
      <c r="W18" s="405"/>
      <c r="X18" s="405"/>
      <c r="Y18" s="405"/>
      <c r="Z18" s="406"/>
    </row>
    <row r="19" spans="2:26" ht="27" customHeight="1" x14ac:dyDescent="0.15">
      <c r="B19" s="6"/>
      <c r="C19" s="6"/>
      <c r="D19" s="404"/>
      <c r="E19" s="405"/>
      <c r="F19" s="405"/>
      <c r="G19" s="405"/>
      <c r="H19" s="405"/>
      <c r="I19" s="405"/>
      <c r="J19" s="405"/>
      <c r="K19" s="405"/>
      <c r="L19" s="405"/>
      <c r="M19" s="405"/>
      <c r="N19" s="405"/>
      <c r="O19" s="405"/>
      <c r="P19" s="405"/>
      <c r="Q19" s="405"/>
      <c r="R19" s="405"/>
      <c r="S19" s="405"/>
      <c r="T19" s="405"/>
      <c r="U19" s="405"/>
      <c r="V19" s="405"/>
      <c r="W19" s="405"/>
      <c r="X19" s="405"/>
      <c r="Y19" s="405"/>
      <c r="Z19" s="406"/>
    </row>
    <row r="20" spans="2:26" ht="47.25" customHeight="1" x14ac:dyDescent="0.15">
      <c r="B20" s="6"/>
      <c r="C20" s="6"/>
      <c r="D20" s="20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21"/>
    </row>
    <row r="21" spans="2:26" ht="42" customHeight="1" x14ac:dyDescent="0.15">
      <c r="B21" s="6"/>
      <c r="C21" s="6"/>
      <c r="D21" s="20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21"/>
    </row>
    <row r="22" spans="2:26" ht="31.5" customHeight="1" x14ac:dyDescent="0.15">
      <c r="B22" s="6"/>
      <c r="C22" s="6"/>
      <c r="D22" s="20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21"/>
    </row>
    <row r="23" spans="2:26" ht="77.25" customHeight="1" x14ac:dyDescent="0.15">
      <c r="B23" s="6"/>
      <c r="C23" s="6"/>
      <c r="D23" s="20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21"/>
    </row>
    <row r="24" spans="2:26" ht="77.25" customHeight="1" x14ac:dyDescent="0.15">
      <c r="B24" s="6"/>
      <c r="C24" s="6"/>
      <c r="D24" s="20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21"/>
    </row>
    <row r="25" spans="2:26" ht="27" customHeight="1" x14ac:dyDescent="0.15">
      <c r="B25" s="6"/>
      <c r="C25" s="6"/>
      <c r="D25" s="404"/>
      <c r="E25" s="405"/>
      <c r="F25" s="405"/>
      <c r="G25" s="405"/>
      <c r="H25" s="405"/>
      <c r="I25" s="405"/>
      <c r="J25" s="405"/>
      <c r="K25" s="405"/>
      <c r="L25" s="405"/>
      <c r="M25" s="405"/>
      <c r="N25" s="405"/>
      <c r="O25" s="405"/>
      <c r="P25" s="405"/>
      <c r="Q25" s="405"/>
      <c r="R25" s="405"/>
      <c r="S25" s="405"/>
      <c r="T25" s="405"/>
      <c r="U25" s="405"/>
      <c r="V25" s="405"/>
      <c r="W25" s="405"/>
      <c r="X25" s="405"/>
      <c r="Y25" s="405"/>
      <c r="Z25" s="406"/>
    </row>
    <row r="26" spans="2:26" ht="27" customHeight="1" x14ac:dyDescent="0.15">
      <c r="B26" s="6"/>
      <c r="C26" s="6"/>
      <c r="D26" s="404"/>
      <c r="E26" s="405"/>
      <c r="F26" s="405"/>
      <c r="G26" s="405"/>
      <c r="H26" s="405"/>
      <c r="I26" s="405"/>
      <c r="J26" s="405"/>
      <c r="K26" s="405"/>
      <c r="L26" s="405"/>
      <c r="M26" s="405"/>
      <c r="N26" s="405"/>
      <c r="O26" s="405"/>
      <c r="P26" s="405"/>
      <c r="Q26" s="405"/>
      <c r="R26" s="405"/>
      <c r="S26" s="405"/>
      <c r="T26" s="405"/>
      <c r="U26" s="405"/>
      <c r="V26" s="405"/>
      <c r="W26" s="405"/>
      <c r="X26" s="405"/>
      <c r="Y26" s="405"/>
      <c r="Z26" s="406"/>
    </row>
    <row r="27" spans="2:26" ht="27" customHeight="1" thickBot="1" x14ac:dyDescent="0.2">
      <c r="B27" s="6"/>
      <c r="C27" s="6"/>
      <c r="D27" s="1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6"/>
    </row>
    <row r="28" spans="2:26" ht="8.25" customHeight="1" x14ac:dyDescent="0.15"/>
    <row r="29" spans="2:26" ht="27" customHeight="1" x14ac:dyDescent="0.15">
      <c r="B29" s="6"/>
      <c r="C29" s="6"/>
      <c r="D29" s="6"/>
      <c r="E29" s="6"/>
      <c r="F29" s="12"/>
      <c r="G29" s="12"/>
      <c r="H29" s="12"/>
      <c r="I29" s="12"/>
      <c r="J29" s="12"/>
      <c r="K29" s="12"/>
      <c r="L29" s="13"/>
    </row>
    <row r="30" spans="2:26" ht="27" customHeight="1" x14ac:dyDescent="0.15">
      <c r="B30" s="6"/>
      <c r="C30" s="6"/>
      <c r="D30" s="6"/>
      <c r="E30" s="6"/>
      <c r="F30" s="12"/>
      <c r="G30" s="12"/>
      <c r="H30" s="12"/>
      <c r="I30" s="12"/>
      <c r="J30" s="12"/>
      <c r="K30" s="12"/>
      <c r="L30" s="13"/>
    </row>
    <row r="31" spans="2:26" ht="27" customHeight="1" x14ac:dyDescent="0.15">
      <c r="B31" s="6"/>
      <c r="C31" s="6"/>
      <c r="D31" s="6"/>
      <c r="E31" s="6"/>
      <c r="F31" s="12"/>
      <c r="G31" s="12"/>
      <c r="H31" s="12"/>
      <c r="I31" s="12"/>
      <c r="J31" s="12"/>
      <c r="K31" s="12"/>
      <c r="L31" s="13"/>
    </row>
    <row r="32" spans="2:26" ht="27" customHeight="1" x14ac:dyDescent="0.15">
      <c r="B32" s="6"/>
      <c r="C32" s="6"/>
      <c r="D32" s="6"/>
      <c r="E32" s="6"/>
      <c r="F32" s="12"/>
      <c r="G32" s="12"/>
      <c r="H32" s="12"/>
      <c r="I32" s="12"/>
      <c r="J32" s="12"/>
      <c r="K32" s="12"/>
      <c r="L32" s="13"/>
    </row>
    <row r="33" spans="2:18" ht="27" customHeight="1" x14ac:dyDescent="0.15">
      <c r="B33" s="6"/>
      <c r="C33" s="6"/>
      <c r="D33" s="6"/>
      <c r="E33" s="6"/>
      <c r="F33" s="12"/>
      <c r="G33" s="12"/>
      <c r="H33" s="12"/>
      <c r="I33" s="12"/>
      <c r="J33" s="12"/>
      <c r="K33" s="12"/>
      <c r="L33" s="13"/>
    </row>
    <row r="34" spans="2:18" ht="27" customHeight="1" x14ac:dyDescent="0.15">
      <c r="B34" s="6"/>
      <c r="C34" s="6"/>
      <c r="D34" s="6"/>
      <c r="E34" s="6"/>
      <c r="F34" s="12"/>
      <c r="G34" s="12"/>
      <c r="H34" s="12"/>
      <c r="I34" s="12"/>
      <c r="J34" s="12"/>
      <c r="K34" s="12"/>
      <c r="L34" s="13"/>
    </row>
    <row r="35" spans="2:18" ht="27" customHeight="1" x14ac:dyDescent="0.1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2:18" ht="27" customHeight="1" x14ac:dyDescent="0.1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2:18" ht="27" customHeight="1" x14ac:dyDescent="0.1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2:18" ht="27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2:18" ht="27" customHeight="1" x14ac:dyDescent="0.15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</sheetData>
  <mergeCells count="34">
    <mergeCell ref="D25:Z26"/>
    <mergeCell ref="K8:L8"/>
    <mergeCell ref="D9:E11"/>
    <mergeCell ref="D12:E14"/>
    <mergeCell ref="I12:M14"/>
    <mergeCell ref="N12:R14"/>
    <mergeCell ref="F12:H14"/>
    <mergeCell ref="D15:Z17"/>
    <mergeCell ref="D18:Z19"/>
    <mergeCell ref="D5:E5"/>
    <mergeCell ref="G5:L5"/>
    <mergeCell ref="P5:U6"/>
    <mergeCell ref="V5:Z6"/>
    <mergeCell ref="D6:E7"/>
    <mergeCell ref="F6:G7"/>
    <mergeCell ref="H6:I7"/>
    <mergeCell ref="J6:J7"/>
    <mergeCell ref="K6:K7"/>
    <mergeCell ref="L6:L7"/>
    <mergeCell ref="M6:M7"/>
    <mergeCell ref="N6:O7"/>
    <mergeCell ref="P7:U8"/>
    <mergeCell ref="V7:Z8"/>
    <mergeCell ref="D8:E8"/>
    <mergeCell ref="F8:J8"/>
    <mergeCell ref="D1:E1"/>
    <mergeCell ref="F1:H1"/>
    <mergeCell ref="P1:U1"/>
    <mergeCell ref="V1:Z1"/>
    <mergeCell ref="D2:E4"/>
    <mergeCell ref="F2:H4"/>
    <mergeCell ref="P2:U4"/>
    <mergeCell ref="V2:Z4"/>
    <mergeCell ref="J3:N3"/>
  </mergeCells>
  <phoneticPr fontId="2"/>
  <dataValidations count="1">
    <dataValidation type="list" allowBlank="1" showInputMessage="1" showErrorMessage="1" sqref="G5:L5">
      <formula1>$BA$9:$BA$10</formula1>
    </dataValidation>
  </dataValidations>
  <pageMargins left="0.44" right="0.17" top="0.56999999999999995" bottom="0.77" header="0.3" footer="0.3"/>
  <pageSetup paperSize="9" scale="97" orientation="portrait" r:id="rId1"/>
  <colBreaks count="1" manualBreakCount="1">
    <brk id="27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7"/>
  <sheetViews>
    <sheetView view="pageBreakPreview" topLeftCell="B1" zoomScale="112" zoomScaleNormal="89" zoomScaleSheetLayoutView="112" workbookViewId="0">
      <selection activeCell="AJ13" sqref="AJ13"/>
    </sheetView>
  </sheetViews>
  <sheetFormatPr defaultColWidth="9" defaultRowHeight="27" customHeight="1" x14ac:dyDescent="0.15"/>
  <cols>
    <col min="1" max="1" width="5.375" style="1" customWidth="1"/>
    <col min="2" max="2" width="2" style="2" customWidth="1"/>
    <col min="3" max="4" width="8.625" style="1" customWidth="1"/>
    <col min="5" max="5" width="10.25" style="1" customWidth="1"/>
    <col min="6" max="6" width="2.25" style="1" customWidth="1"/>
    <col min="7" max="7" width="4.25" style="1" customWidth="1"/>
    <col min="8" max="8" width="2.625" style="1" customWidth="1"/>
    <col min="9" max="9" width="3.5" style="1" customWidth="1"/>
    <col min="10" max="10" width="3" style="1" customWidth="1"/>
    <col min="11" max="11" width="3.5" style="1" customWidth="1"/>
    <col min="12" max="12" width="3.25" style="1" customWidth="1"/>
    <col min="13" max="13" width="2.75" style="1" customWidth="1"/>
    <col min="14" max="14" width="3.25" style="1" customWidth="1"/>
    <col min="15" max="15" width="1.875" style="1" customWidth="1"/>
    <col min="16" max="16" width="3.25" style="1" customWidth="1"/>
    <col min="17" max="17" width="2.75" style="1" customWidth="1"/>
    <col min="18" max="18" width="3.25" style="1" customWidth="1"/>
    <col min="19" max="19" width="2.75" style="1" customWidth="1"/>
    <col min="20" max="20" width="3.125" style="1" customWidth="1"/>
    <col min="21" max="21" width="3.25" style="1" customWidth="1"/>
    <col min="22" max="22" width="3.375" style="1" customWidth="1"/>
    <col min="23" max="23" width="3.75" style="1" customWidth="1"/>
    <col min="24" max="24" width="6.125" style="1" customWidth="1"/>
    <col min="25" max="25" width="2.25" style="1" customWidth="1"/>
    <col min="26" max="26" width="10.5" style="1" customWidth="1"/>
    <col min="27" max="29" width="10.5" style="1" hidden="1" customWidth="1"/>
    <col min="30" max="30" width="2.5" style="1" customWidth="1"/>
    <col min="31" max="31" width="7.25" style="1" customWidth="1"/>
    <col min="32" max="35" width="1.125" style="1" customWidth="1"/>
    <col min="36" max="50" width="10.5" style="1" customWidth="1"/>
    <col min="51" max="51" width="10.5" style="2" customWidth="1"/>
    <col min="52" max="66" width="10.5" style="1" customWidth="1"/>
    <col min="67" max="72" width="10.75" style="1" customWidth="1"/>
    <col min="73" max="73" width="8.625" style="1" customWidth="1"/>
    <col min="74" max="16384" width="9" style="1"/>
  </cols>
  <sheetData>
    <row r="1" spans="1:69" ht="20.25" customHeight="1" x14ac:dyDescent="0.15">
      <c r="A1" s="269"/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1"/>
      <c r="Y1" s="40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</row>
    <row r="2" spans="1:69" ht="21" customHeight="1" x14ac:dyDescent="0.15">
      <c r="A2" s="40"/>
      <c r="E2" s="41"/>
      <c r="F2" s="41"/>
      <c r="G2" s="41"/>
      <c r="H2" s="41"/>
      <c r="K2" s="41"/>
      <c r="L2" s="41"/>
      <c r="Q2" s="188" t="s">
        <v>20</v>
      </c>
      <c r="R2" s="188"/>
      <c r="S2" s="188"/>
      <c r="T2" s="188"/>
      <c r="U2" s="188"/>
      <c r="V2" s="421"/>
      <c r="W2" s="422"/>
      <c r="X2" s="42" t="s">
        <v>21</v>
      </c>
      <c r="Y2" s="40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</row>
    <row r="3" spans="1:69" ht="21" customHeight="1" x14ac:dyDescent="0.15">
      <c r="A3" s="40"/>
      <c r="E3" s="41"/>
      <c r="F3" s="41"/>
      <c r="G3" s="41"/>
      <c r="H3" s="41"/>
      <c r="I3" s="43"/>
      <c r="J3" s="43"/>
      <c r="K3" s="44"/>
      <c r="Q3" s="235" t="s">
        <v>122</v>
      </c>
      <c r="R3" s="235"/>
      <c r="S3" s="45" t="s">
        <v>138</v>
      </c>
      <c r="T3" s="45" t="s">
        <v>22</v>
      </c>
      <c r="U3" s="98"/>
      <c r="V3" s="45" t="s">
        <v>23</v>
      </c>
      <c r="W3" s="98"/>
      <c r="X3" s="46" t="s">
        <v>24</v>
      </c>
      <c r="Y3" s="40"/>
      <c r="BE3" s="236"/>
      <c r="BF3" s="236"/>
    </row>
    <row r="4" spans="1:69" ht="40.5" customHeight="1" x14ac:dyDescent="0.15">
      <c r="A4" s="242" t="s">
        <v>25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4"/>
      <c r="Y4" s="40"/>
      <c r="AZ4" s="47"/>
      <c r="BE4" s="419">
        <v>1</v>
      </c>
      <c r="BF4" s="420"/>
      <c r="BK4" s="23" t="s">
        <v>26</v>
      </c>
      <c r="BL4" s="224" t="e">
        <f>VLOOKUP($BE$4,#REF!,2,FALSE)</f>
        <v>#REF!</v>
      </c>
      <c r="BM4" s="224"/>
    </row>
    <row r="5" spans="1:69" ht="20.25" customHeight="1" x14ac:dyDescent="0.15">
      <c r="A5" s="40"/>
      <c r="B5" s="423">
        <f>利用起案書・許可書!B5</f>
        <v>0</v>
      </c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4"/>
      <c r="Y5" s="40"/>
      <c r="AZ5" s="41"/>
      <c r="BE5" s="1" t="s">
        <v>27</v>
      </c>
      <c r="BK5" s="23" t="s">
        <v>28</v>
      </c>
      <c r="BL5" s="225" t="e">
        <f>VLOOKUP($BE$4,#REF!,9,FALSE)</f>
        <v>#REF!</v>
      </c>
      <c r="BM5" s="225"/>
    </row>
    <row r="6" spans="1:69" ht="20.25" customHeight="1" x14ac:dyDescent="0.15">
      <c r="A6" s="40"/>
      <c r="B6" s="350" t="s">
        <v>114</v>
      </c>
      <c r="C6" s="350"/>
      <c r="D6" s="350">
        <f>利用起案書・許可書!D6</f>
        <v>0</v>
      </c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425"/>
      <c r="Y6" s="40"/>
      <c r="BK6" s="23" t="s">
        <v>29</v>
      </c>
      <c r="BL6" s="24" t="e">
        <f>VLOOKUP($BE$4,#REF!,3,FALSE)</f>
        <v>#REF!</v>
      </c>
      <c r="BM6" s="25" t="e">
        <f>VLOOKUP($BE$4,#REF!,4,FALSE)</f>
        <v>#REF!</v>
      </c>
    </row>
    <row r="7" spans="1:69" ht="19.5" customHeight="1" x14ac:dyDescent="0.15">
      <c r="A7" s="40"/>
      <c r="C7" s="41"/>
      <c r="D7" s="41"/>
      <c r="E7" s="41"/>
      <c r="F7" s="41"/>
      <c r="G7" s="41"/>
      <c r="H7" s="41"/>
      <c r="I7" s="41" t="s">
        <v>30</v>
      </c>
      <c r="J7" s="41"/>
      <c r="K7" s="41"/>
      <c r="L7" s="41"/>
      <c r="M7" s="41"/>
      <c r="N7" s="41"/>
      <c r="O7" s="41"/>
      <c r="P7" s="41"/>
      <c r="Q7" s="41"/>
      <c r="R7" s="41"/>
      <c r="U7" s="41"/>
      <c r="V7" s="41"/>
      <c r="W7" s="41"/>
      <c r="X7" s="48"/>
      <c r="Y7" s="49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BK7" s="23" t="s">
        <v>31</v>
      </c>
      <c r="BL7" s="24" t="e">
        <f>VLOOKUP($BE$4,#REF!,5,FALSE)</f>
        <v>#REF!</v>
      </c>
      <c r="BM7" s="25" t="e">
        <f>VLOOKUP($BE$4,#REF!,6,FALSE)</f>
        <v>#REF!</v>
      </c>
    </row>
    <row r="8" spans="1:69" ht="19.5" customHeight="1" x14ac:dyDescent="0.15">
      <c r="A8" s="40"/>
      <c r="C8" s="41"/>
      <c r="D8" s="41"/>
      <c r="E8" s="41"/>
      <c r="F8" s="41"/>
      <c r="G8" s="41"/>
      <c r="H8" s="41"/>
      <c r="I8" s="41" t="s">
        <v>32</v>
      </c>
      <c r="J8" s="41"/>
      <c r="K8" s="41"/>
      <c r="L8" s="41"/>
      <c r="M8" s="41" t="s">
        <v>125</v>
      </c>
      <c r="N8" s="41"/>
      <c r="O8" s="41"/>
      <c r="P8" s="41"/>
      <c r="Q8" s="41"/>
      <c r="R8" s="41"/>
      <c r="S8" s="41"/>
      <c r="T8" s="41"/>
      <c r="U8" s="41"/>
      <c r="V8" s="41"/>
      <c r="W8" s="41"/>
      <c r="X8" s="48"/>
      <c r="Y8" s="49"/>
      <c r="Z8" s="41"/>
      <c r="AA8" s="41"/>
      <c r="AB8" s="41"/>
      <c r="AC8" s="41"/>
      <c r="AD8" s="41"/>
      <c r="AE8" s="50">
        <v>2023</v>
      </c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BB8" s="51">
        <v>2016</v>
      </c>
      <c r="BK8" s="23" t="s">
        <v>33</v>
      </c>
      <c r="BL8" s="26" t="e">
        <f>DBCS(VLOOKUP($BE$4,#REF!,7,FALSE))</f>
        <v>#REF!</v>
      </c>
      <c r="BM8" s="25"/>
    </row>
    <row r="9" spans="1:69" ht="19.5" customHeight="1" x14ac:dyDescent="0.15">
      <c r="A9" s="40"/>
      <c r="C9" s="41"/>
      <c r="D9" s="41"/>
      <c r="E9" s="41"/>
      <c r="F9" s="41"/>
      <c r="G9" s="41"/>
      <c r="H9" s="41"/>
      <c r="J9" s="41"/>
      <c r="K9" s="41"/>
      <c r="L9" s="41"/>
      <c r="M9" s="41" t="s">
        <v>34</v>
      </c>
      <c r="N9" s="41"/>
      <c r="P9" s="41"/>
      <c r="Q9" s="41"/>
      <c r="R9" s="41"/>
      <c r="U9" s="41"/>
      <c r="V9" s="41"/>
      <c r="W9" s="41"/>
      <c r="X9" s="48"/>
      <c r="Y9" s="4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BK9" s="23" t="s">
        <v>35</v>
      </c>
      <c r="BL9" s="26" t="e">
        <f>DBCS(VLOOKUP($BE$4,#REF!,22,FALSE))</f>
        <v>#REF!</v>
      </c>
      <c r="BM9" s="25"/>
    </row>
    <row r="10" spans="1:69" ht="41.25" customHeight="1" x14ac:dyDescent="0.15">
      <c r="A10" s="40"/>
      <c r="C10" s="238" t="s">
        <v>36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X10" s="42"/>
      <c r="Y10" s="40"/>
      <c r="AZ10" s="47"/>
      <c r="BI10" s="27"/>
    </row>
    <row r="11" spans="1:69" ht="33.75" customHeight="1" x14ac:dyDescent="0.15">
      <c r="A11" s="239" t="s">
        <v>124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40"/>
      <c r="Y11" s="40"/>
      <c r="AZ11" s="41"/>
    </row>
    <row r="12" spans="1:69" ht="36.75" customHeight="1" x14ac:dyDescent="0.15">
      <c r="A12" s="40"/>
      <c r="B12" s="2">
        <v>1</v>
      </c>
      <c r="C12" s="170" t="s">
        <v>37</v>
      </c>
      <c r="D12" s="170"/>
      <c r="E12" s="172">
        <f>B5</f>
        <v>0</v>
      </c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3"/>
      <c r="Y12" s="40"/>
    </row>
    <row r="13" spans="1:69" ht="36.75" customHeight="1" x14ac:dyDescent="0.15">
      <c r="A13" s="40"/>
      <c r="B13" s="2">
        <v>2</v>
      </c>
      <c r="C13" s="170" t="s">
        <v>38</v>
      </c>
      <c r="D13" s="170"/>
      <c r="E13" s="170" t="s">
        <v>39</v>
      </c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1"/>
      <c r="Y13" s="52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</row>
    <row r="14" spans="1:69" ht="36.75" customHeight="1" x14ac:dyDescent="0.15">
      <c r="A14" s="40"/>
      <c r="B14" s="2">
        <v>3</v>
      </c>
      <c r="C14" s="170" t="s">
        <v>40</v>
      </c>
      <c r="D14" s="170"/>
      <c r="F14" s="54" t="s">
        <v>122</v>
      </c>
      <c r="G14" s="93">
        <f>利用起案書・許可書!G14</f>
        <v>0</v>
      </c>
      <c r="H14" s="2" t="s">
        <v>22</v>
      </c>
      <c r="I14" s="93" t="str">
        <f>利用起案書・許可書!I14</f>
        <v>年</v>
      </c>
      <c r="J14" s="2" t="s">
        <v>41</v>
      </c>
      <c r="K14" s="93">
        <f>利用起案書・許可書!K14</f>
        <v>0</v>
      </c>
      <c r="L14" s="2" t="s">
        <v>24</v>
      </c>
      <c r="M14" s="54" t="s">
        <v>92</v>
      </c>
      <c r="N14" s="55" t="e">
        <f>DATE(AE8,I14,K14)</f>
        <v>#VALUE!</v>
      </c>
      <c r="O14" s="1" t="s">
        <v>93</v>
      </c>
      <c r="P14" s="94" t="e">
        <f>利用起案書・許可書!P14</f>
        <v>#REF!</v>
      </c>
      <c r="Q14" s="1" t="s">
        <v>42</v>
      </c>
      <c r="R14" s="95">
        <f>利用起案書・許可書!R14</f>
        <v>0</v>
      </c>
      <c r="S14" s="1" t="s">
        <v>43</v>
      </c>
      <c r="T14" s="1" t="s">
        <v>94</v>
      </c>
      <c r="X14" s="42"/>
      <c r="Y14" s="40"/>
    </row>
    <row r="15" spans="1:69" ht="36.75" customHeight="1" x14ac:dyDescent="0.15">
      <c r="A15" s="40"/>
      <c r="C15" s="241"/>
      <c r="D15" s="53"/>
      <c r="E15" s="54"/>
      <c r="F15" s="54" t="s">
        <v>122</v>
      </c>
      <c r="G15" s="93">
        <f>利用起案書・許可書!G15</f>
        <v>0</v>
      </c>
      <c r="H15" s="2" t="s">
        <v>22</v>
      </c>
      <c r="I15" s="93">
        <f>利用起案書・許可書!I15</f>
        <v>0</v>
      </c>
      <c r="J15" s="2" t="s">
        <v>41</v>
      </c>
      <c r="K15" s="93">
        <f>利用起案書・許可書!K15</f>
        <v>0</v>
      </c>
      <c r="L15" s="2" t="s">
        <v>24</v>
      </c>
      <c r="M15" s="54" t="s">
        <v>92</v>
      </c>
      <c r="N15" s="55">
        <f>DATE(AE8,I15,K15)</f>
        <v>44895</v>
      </c>
      <c r="O15" s="1" t="s">
        <v>93</v>
      </c>
      <c r="P15" s="94">
        <f>利用起案書・許可書!P15</f>
        <v>0</v>
      </c>
      <c r="Q15" s="1" t="s">
        <v>42</v>
      </c>
      <c r="R15" s="95">
        <f>利用起案書・許可書!R15</f>
        <v>0</v>
      </c>
      <c r="S15" s="1" t="s">
        <v>43</v>
      </c>
      <c r="T15" s="1" t="s">
        <v>95</v>
      </c>
      <c r="X15" s="42"/>
      <c r="Y15" s="40"/>
    </row>
    <row r="16" spans="1:69" ht="25.5" customHeight="1" x14ac:dyDescent="0.15">
      <c r="A16" s="40"/>
      <c r="C16" s="241"/>
      <c r="D16" s="53"/>
      <c r="E16" s="56"/>
      <c r="F16" s="56"/>
      <c r="G16" s="56"/>
      <c r="H16" s="56"/>
      <c r="I16" s="56"/>
      <c r="J16" s="56"/>
      <c r="K16" s="56"/>
      <c r="L16" s="96">
        <f>利用起案書・許可書!L16</f>
        <v>0</v>
      </c>
      <c r="M16" s="45" t="s">
        <v>44</v>
      </c>
      <c r="N16" s="77">
        <f>利用起案書・許可書!N16</f>
        <v>1</v>
      </c>
      <c r="O16" s="1" t="s">
        <v>45</v>
      </c>
      <c r="U16" s="1" t="s">
        <v>46</v>
      </c>
      <c r="X16" s="42"/>
      <c r="Y16" s="40"/>
    </row>
    <row r="17" spans="1:49" ht="7.5" customHeight="1" x14ac:dyDescent="0.15">
      <c r="A17" s="40"/>
      <c r="C17" s="241"/>
      <c r="D17" s="53"/>
      <c r="E17" s="56"/>
      <c r="F17" s="56"/>
      <c r="G17" s="56"/>
      <c r="H17" s="56"/>
      <c r="I17" s="56"/>
      <c r="J17" s="56"/>
      <c r="K17" s="56"/>
      <c r="L17" s="56"/>
      <c r="X17" s="42"/>
      <c r="Y17" s="40"/>
    </row>
    <row r="18" spans="1:49" ht="33" customHeight="1" x14ac:dyDescent="0.15">
      <c r="A18" s="40"/>
      <c r="B18" s="2">
        <v>4</v>
      </c>
      <c r="C18" s="170" t="s">
        <v>47</v>
      </c>
      <c r="D18" s="171"/>
      <c r="E18" s="247"/>
      <c r="F18" s="247"/>
      <c r="G18" s="247"/>
      <c r="H18" s="248" t="s">
        <v>48</v>
      </c>
      <c r="I18" s="249"/>
      <c r="J18" s="249"/>
      <c r="K18" s="249"/>
      <c r="L18" s="250"/>
      <c r="M18" s="248" t="s">
        <v>49</v>
      </c>
      <c r="N18" s="249"/>
      <c r="O18" s="249"/>
      <c r="P18" s="249"/>
      <c r="Q18" s="249"/>
      <c r="R18" s="250"/>
      <c r="S18" s="247" t="s">
        <v>50</v>
      </c>
      <c r="T18" s="247"/>
      <c r="U18" s="247"/>
      <c r="V18" s="247"/>
      <c r="W18" s="247"/>
      <c r="X18" s="92"/>
      <c r="Y18" s="40"/>
    </row>
    <row r="19" spans="1:49" ht="33" customHeight="1" x14ac:dyDescent="0.15">
      <c r="A19" s="40"/>
      <c r="C19" s="53"/>
      <c r="D19" s="53"/>
      <c r="E19" s="214" t="s">
        <v>51</v>
      </c>
      <c r="F19" s="214"/>
      <c r="G19" s="214"/>
      <c r="H19" s="230">
        <f>利用起案書・許可書!H19</f>
        <v>0</v>
      </c>
      <c r="I19" s="427"/>
      <c r="J19" s="427"/>
      <c r="K19" s="215" t="s">
        <v>52</v>
      </c>
      <c r="L19" s="216"/>
      <c r="M19" s="230" t="e">
        <f>利用起案書・許可書!M19</f>
        <v>#REF!</v>
      </c>
      <c r="N19" s="231"/>
      <c r="O19" s="231"/>
      <c r="P19" s="231"/>
      <c r="Q19" s="226" t="s">
        <v>52</v>
      </c>
      <c r="R19" s="227"/>
      <c r="S19" s="230" t="e">
        <f t="shared" ref="S19:S24" si="0">H19+M19</f>
        <v>#REF!</v>
      </c>
      <c r="T19" s="231"/>
      <c r="U19" s="231"/>
      <c r="V19" s="226" t="s">
        <v>52</v>
      </c>
      <c r="W19" s="227"/>
      <c r="X19" s="92"/>
      <c r="Y19" s="40"/>
    </row>
    <row r="20" spans="1:49" ht="33" customHeight="1" x14ac:dyDescent="0.15">
      <c r="A20" s="40"/>
      <c r="C20" s="53"/>
      <c r="D20" s="53"/>
      <c r="E20" s="222" t="s">
        <v>53</v>
      </c>
      <c r="F20" s="222"/>
      <c r="G20" s="222"/>
      <c r="H20" s="186">
        <f>利用起案書・許可書!H20</f>
        <v>0</v>
      </c>
      <c r="I20" s="426"/>
      <c r="J20" s="426"/>
      <c r="K20" s="183" t="s">
        <v>52</v>
      </c>
      <c r="L20" s="184"/>
      <c r="M20" s="186" t="e">
        <f>利用起案書・許可書!M20</f>
        <v>#REF!</v>
      </c>
      <c r="N20" s="187"/>
      <c r="O20" s="187"/>
      <c r="P20" s="187"/>
      <c r="Q20" s="183" t="s">
        <v>52</v>
      </c>
      <c r="R20" s="184"/>
      <c r="S20" s="186" t="e">
        <f t="shared" si="0"/>
        <v>#REF!</v>
      </c>
      <c r="T20" s="187"/>
      <c r="U20" s="187"/>
      <c r="V20" s="183" t="s">
        <v>52</v>
      </c>
      <c r="W20" s="184"/>
      <c r="X20" s="92"/>
      <c r="Y20" s="40"/>
    </row>
    <row r="21" spans="1:49" ht="33" customHeight="1" x14ac:dyDescent="0.15">
      <c r="A21" s="40"/>
      <c r="C21" s="53"/>
      <c r="D21" s="53"/>
      <c r="E21" s="214" t="s">
        <v>54</v>
      </c>
      <c r="F21" s="214"/>
      <c r="G21" s="214"/>
      <c r="H21" s="186">
        <f>利用起案書・許可書!H21</f>
        <v>0</v>
      </c>
      <c r="I21" s="426"/>
      <c r="J21" s="426"/>
      <c r="K21" s="215" t="s">
        <v>52</v>
      </c>
      <c r="L21" s="216"/>
      <c r="M21" s="186" t="e">
        <f>利用起案書・許可書!M21</f>
        <v>#REF!</v>
      </c>
      <c r="N21" s="187"/>
      <c r="O21" s="187"/>
      <c r="P21" s="187"/>
      <c r="Q21" s="183" t="s">
        <v>52</v>
      </c>
      <c r="R21" s="184"/>
      <c r="S21" s="186" t="e">
        <f t="shared" si="0"/>
        <v>#REF!</v>
      </c>
      <c r="T21" s="187"/>
      <c r="U21" s="187"/>
      <c r="V21" s="183" t="s">
        <v>52</v>
      </c>
      <c r="W21" s="184"/>
      <c r="X21" s="92"/>
      <c r="Y21" s="40"/>
    </row>
    <row r="22" spans="1:49" ht="33" customHeight="1" x14ac:dyDescent="0.15">
      <c r="A22" s="40"/>
      <c r="C22" s="53"/>
      <c r="D22" s="53"/>
      <c r="E22" s="222" t="s">
        <v>55</v>
      </c>
      <c r="F22" s="222"/>
      <c r="G22" s="222"/>
      <c r="H22" s="186">
        <f>利用起案書・許可書!H22</f>
        <v>0</v>
      </c>
      <c r="I22" s="426"/>
      <c r="J22" s="426"/>
      <c r="K22" s="183" t="s">
        <v>52</v>
      </c>
      <c r="L22" s="184"/>
      <c r="M22" s="186" t="e">
        <f>利用起案書・許可書!M22</f>
        <v>#REF!</v>
      </c>
      <c r="N22" s="187"/>
      <c r="O22" s="187"/>
      <c r="P22" s="187"/>
      <c r="Q22" s="183" t="s">
        <v>52</v>
      </c>
      <c r="R22" s="184"/>
      <c r="S22" s="186" t="e">
        <f t="shared" si="0"/>
        <v>#REF!</v>
      </c>
      <c r="T22" s="187"/>
      <c r="U22" s="187"/>
      <c r="V22" s="183" t="s">
        <v>52</v>
      </c>
      <c r="W22" s="184"/>
      <c r="X22" s="92"/>
      <c r="Y22" s="40"/>
    </row>
    <row r="23" spans="1:49" ht="33" customHeight="1" x14ac:dyDescent="0.15">
      <c r="A23" s="40"/>
      <c r="C23" s="53"/>
      <c r="D23" s="53"/>
      <c r="E23" s="222" t="s">
        <v>56</v>
      </c>
      <c r="F23" s="222"/>
      <c r="G23" s="222"/>
      <c r="H23" s="186">
        <f>利用起案書・許可書!H23</f>
        <v>0</v>
      </c>
      <c r="I23" s="426"/>
      <c r="J23" s="426"/>
      <c r="K23" s="183" t="s">
        <v>52</v>
      </c>
      <c r="L23" s="184"/>
      <c r="M23" s="186" t="e">
        <f>利用起案書・許可書!M23</f>
        <v>#REF!</v>
      </c>
      <c r="N23" s="187"/>
      <c r="O23" s="187"/>
      <c r="P23" s="187"/>
      <c r="Q23" s="183" t="s">
        <v>52</v>
      </c>
      <c r="R23" s="184"/>
      <c r="S23" s="186" t="e">
        <f>H23+M23</f>
        <v>#REF!</v>
      </c>
      <c r="T23" s="187"/>
      <c r="U23" s="187"/>
      <c r="V23" s="183" t="s">
        <v>52</v>
      </c>
      <c r="W23" s="184"/>
      <c r="X23" s="92"/>
      <c r="Y23" s="40"/>
    </row>
    <row r="24" spans="1:49" ht="33" customHeight="1" x14ac:dyDescent="0.15">
      <c r="A24" s="40"/>
      <c r="C24" s="53"/>
      <c r="D24" s="53"/>
      <c r="E24" s="223" t="s">
        <v>57</v>
      </c>
      <c r="F24" s="223"/>
      <c r="G24" s="223"/>
      <c r="H24" s="181">
        <f>SUM(H19:J23)</f>
        <v>0</v>
      </c>
      <c r="I24" s="182"/>
      <c r="J24" s="182"/>
      <c r="K24" s="217" t="s">
        <v>52</v>
      </c>
      <c r="L24" s="218"/>
      <c r="M24" s="181" t="e">
        <f>SUM(M19:O23)</f>
        <v>#REF!</v>
      </c>
      <c r="N24" s="219"/>
      <c r="O24" s="219"/>
      <c r="P24" s="219"/>
      <c r="Q24" s="220" t="s">
        <v>52</v>
      </c>
      <c r="R24" s="221"/>
      <c r="S24" s="181" t="e">
        <f t="shared" si="0"/>
        <v>#REF!</v>
      </c>
      <c r="T24" s="219"/>
      <c r="U24" s="219"/>
      <c r="V24" s="220" t="s">
        <v>52</v>
      </c>
      <c r="W24" s="221"/>
      <c r="X24" s="92"/>
      <c r="Y24" s="40"/>
    </row>
    <row r="25" spans="1:49" ht="8.25" customHeight="1" x14ac:dyDescent="0.15">
      <c r="A25" s="40"/>
      <c r="X25" s="42"/>
      <c r="Y25" s="40"/>
    </row>
    <row r="26" spans="1:49" ht="12.75" customHeight="1" x14ac:dyDescent="0.15">
      <c r="A26" s="57"/>
      <c r="B26" s="58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59"/>
      <c r="Y26" s="40"/>
    </row>
    <row r="27" spans="1:49" ht="6.75" customHeight="1" x14ac:dyDescent="0.15">
      <c r="A27" s="60"/>
      <c r="B27" s="60"/>
    </row>
    <row r="28" spans="1:49" ht="18.75" customHeight="1" x14ac:dyDescent="0.15">
      <c r="A28" s="188" t="s">
        <v>58</v>
      </c>
      <c r="B28" s="188"/>
      <c r="C28" s="1" t="s">
        <v>59</v>
      </c>
    </row>
    <row r="29" spans="1:49" ht="15.75" customHeight="1" x14ac:dyDescent="0.15">
      <c r="C29" s="61" t="s">
        <v>60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</row>
    <row r="30" spans="1:49" ht="19.5" customHeight="1" x14ac:dyDescent="0.15">
      <c r="C30" s="255" t="s">
        <v>61</v>
      </c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</row>
    <row r="31" spans="1:49" ht="15" customHeight="1" x14ac:dyDescent="0.15">
      <c r="C31" s="61" t="s">
        <v>62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</row>
    <row r="32" spans="1:49" ht="21.75" customHeight="1" x14ac:dyDescent="0.15">
      <c r="C32" s="256" t="s">
        <v>63</v>
      </c>
      <c r="D32" s="256"/>
      <c r="E32" s="256"/>
      <c r="F32" s="256"/>
      <c r="G32" s="256"/>
      <c r="H32" s="2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</row>
    <row r="33" spans="1:17" ht="27" customHeight="1" x14ac:dyDescent="0.1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</row>
    <row r="34" spans="1:17" ht="27" customHeight="1" x14ac:dyDescent="0.1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</row>
    <row r="35" spans="1:17" ht="27" customHeight="1" x14ac:dyDescent="0.1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1:17" ht="27" customHeight="1" x14ac:dyDescent="0.1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</row>
    <row r="37" spans="1:17" ht="27" customHeight="1" x14ac:dyDescent="0.1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mergeCells count="70">
    <mergeCell ref="A28:B28"/>
    <mergeCell ref="C30:X30"/>
    <mergeCell ref="C32:H32"/>
    <mergeCell ref="V23:W23"/>
    <mergeCell ref="E24:G24"/>
    <mergeCell ref="H24:J24"/>
    <mergeCell ref="K24:L24"/>
    <mergeCell ref="M24:P24"/>
    <mergeCell ref="Q24:R24"/>
    <mergeCell ref="S24:U24"/>
    <mergeCell ref="V24:W24"/>
    <mergeCell ref="E23:G23"/>
    <mergeCell ref="H23:J23"/>
    <mergeCell ref="K23:L23"/>
    <mergeCell ref="M23:P23"/>
    <mergeCell ref="Q23:R23"/>
    <mergeCell ref="S23:U23"/>
    <mergeCell ref="V21:W21"/>
    <mergeCell ref="E22:G22"/>
    <mergeCell ref="H22:J22"/>
    <mergeCell ref="K22:L22"/>
    <mergeCell ref="M22:P22"/>
    <mergeCell ref="Q22:R22"/>
    <mergeCell ref="S22:U22"/>
    <mergeCell ref="V22:W22"/>
    <mergeCell ref="E21:G21"/>
    <mergeCell ref="H21:J21"/>
    <mergeCell ref="K21:L21"/>
    <mergeCell ref="M21:P21"/>
    <mergeCell ref="Q21:R21"/>
    <mergeCell ref="S21:U21"/>
    <mergeCell ref="V19:W19"/>
    <mergeCell ref="E20:G20"/>
    <mergeCell ref="H20:J20"/>
    <mergeCell ref="K20:L20"/>
    <mergeCell ref="M20:P20"/>
    <mergeCell ref="Q20:R20"/>
    <mergeCell ref="S20:U20"/>
    <mergeCell ref="V20:W20"/>
    <mergeCell ref="E19:G19"/>
    <mergeCell ref="H19:J19"/>
    <mergeCell ref="K19:L19"/>
    <mergeCell ref="M19:P19"/>
    <mergeCell ref="Q19:R19"/>
    <mergeCell ref="S19:U19"/>
    <mergeCell ref="S18:W18"/>
    <mergeCell ref="A11:X11"/>
    <mergeCell ref="C12:D12"/>
    <mergeCell ref="E12:X12"/>
    <mergeCell ref="C13:D13"/>
    <mergeCell ref="E13:X13"/>
    <mergeCell ref="C14:D14"/>
    <mergeCell ref="C15:C17"/>
    <mergeCell ref="C18:D18"/>
    <mergeCell ref="E18:G18"/>
    <mergeCell ref="H18:L18"/>
    <mergeCell ref="M18:R18"/>
    <mergeCell ref="BL4:BM4"/>
    <mergeCell ref="B5:X5"/>
    <mergeCell ref="BL5:BM5"/>
    <mergeCell ref="B6:C6"/>
    <mergeCell ref="D6:X6"/>
    <mergeCell ref="BE3:BF3"/>
    <mergeCell ref="A4:X4"/>
    <mergeCell ref="BE4:BF4"/>
    <mergeCell ref="C10:U10"/>
    <mergeCell ref="A1:X1"/>
    <mergeCell ref="Q2:U2"/>
    <mergeCell ref="V2:W2"/>
    <mergeCell ref="Q3:R3"/>
  </mergeCells>
  <phoneticPr fontId="2"/>
  <pageMargins left="0.31" right="0.17" top="0.55118110236220474" bottom="0.2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申請書</vt:lpstr>
      <vt:lpstr>利用起案書・許可書</vt:lpstr>
      <vt:lpstr>変更</vt:lpstr>
      <vt:lpstr>免除</vt:lpstr>
      <vt:lpstr>許可書</vt:lpstr>
      <vt:lpstr>許可書!Print_Area</vt:lpstr>
      <vt:lpstr>申請書!Print_Area</vt:lpstr>
      <vt:lpstr>変更!Print_Area</vt:lpstr>
      <vt:lpstr>免除!Print_Area</vt:lpstr>
      <vt:lpstr>利用起案書・許可書!Print_Area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Honda</cp:lastModifiedBy>
  <cp:lastPrinted>2024-02-24T06:47:51Z</cp:lastPrinted>
  <dcterms:created xsi:type="dcterms:W3CDTF">2013-07-18T07:05:11Z</dcterms:created>
  <dcterms:modified xsi:type="dcterms:W3CDTF">2024-07-04T01:55:37Z</dcterms:modified>
</cp:coreProperties>
</file>